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<sst xmlns="http://schemas.openxmlformats.org/spreadsheetml/2006/main" count="189" uniqueCount="64">
  <si>
    <t>Додаток №4</t>
  </si>
  <si>
    <t xml:space="preserve">                  Додаток</t>
  </si>
  <si>
    <t xml:space="preserve">до рішення виконавчого комітету </t>
  </si>
  <si>
    <t>Перемишлянської міської ради</t>
  </si>
  <si>
    <t>від 13.02.2018 р. № 28</t>
  </si>
  <si>
    <t xml:space="preserve">Скориговані тарифи на послуги з утримання </t>
  </si>
  <si>
    <t>будинків і споруд та прибудинкових територій</t>
  </si>
  <si>
    <t>(коефіцієнт коригування = 1,29)</t>
  </si>
  <si>
    <t>№ п/п</t>
  </si>
  <si>
    <t>Вулиця</t>
  </si>
  <si>
    <t>№ буд.</t>
  </si>
  <si>
    <t>площа кв.м</t>
  </si>
  <si>
    <t>тариф на прию.приб.тер.</t>
  </si>
  <si>
    <t>тариф на обслуг. внут.буд.ел.мережі</t>
  </si>
  <si>
    <t>тариф на обслуг. ДВК</t>
  </si>
  <si>
    <t>тариф на обсл.внут.буд     с-м  водовідвед.</t>
  </si>
  <si>
    <t>Рентабельність 5 %</t>
  </si>
  <si>
    <t>ПДВ 20%</t>
  </si>
  <si>
    <t>діючий тариф</t>
  </si>
  <si>
    <t>скоригований тариф</t>
  </si>
  <si>
    <t>Галицька</t>
  </si>
  <si>
    <t>7а</t>
  </si>
  <si>
    <t>30а</t>
  </si>
  <si>
    <t>66а</t>
  </si>
  <si>
    <t>73б</t>
  </si>
  <si>
    <t>97а</t>
  </si>
  <si>
    <t>Привокзальна</t>
  </si>
  <si>
    <t>20а</t>
  </si>
  <si>
    <t>сміття</t>
  </si>
  <si>
    <t>Вивезення сміття</t>
  </si>
  <si>
    <t>7б</t>
  </si>
  <si>
    <t>7в</t>
  </si>
  <si>
    <t>7г</t>
  </si>
  <si>
    <t>12а</t>
  </si>
  <si>
    <t>14а</t>
  </si>
  <si>
    <t>18а</t>
  </si>
  <si>
    <t>18б</t>
  </si>
  <si>
    <t>18в</t>
  </si>
  <si>
    <t>18г</t>
  </si>
  <si>
    <t>20б</t>
  </si>
  <si>
    <t>Липова Алея</t>
  </si>
  <si>
    <t>2б</t>
  </si>
  <si>
    <t>Лісна</t>
  </si>
  <si>
    <t>Шкільна</t>
  </si>
  <si>
    <t>О.Ковча</t>
  </si>
  <si>
    <t>Ів.Франка</t>
  </si>
  <si>
    <t>Богуна</t>
  </si>
  <si>
    <t>Толстого</t>
  </si>
  <si>
    <t>Боршівська</t>
  </si>
  <si>
    <t>6а</t>
  </si>
  <si>
    <t>30-32</t>
  </si>
  <si>
    <t>Базарна</t>
  </si>
  <si>
    <t>2а</t>
  </si>
  <si>
    <t>Підвальна</t>
  </si>
  <si>
    <t>Над Липою</t>
  </si>
  <si>
    <t>Нова</t>
  </si>
  <si>
    <t>Чуперносівська</t>
  </si>
  <si>
    <t>Шевченка</t>
  </si>
  <si>
    <t>Джерельна</t>
  </si>
  <si>
    <t>Топольна</t>
  </si>
  <si>
    <t>Перемишлянський міський голова</t>
  </si>
  <si>
    <t>економіст</t>
  </si>
  <si>
    <t>Сухораб О.С.</t>
  </si>
  <si>
    <t>О.З ЗОЗУЛЯ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</si>
</sst>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5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18">
    <xf numFmtId="164" fontId="0" fillId="0" borderId="0" xfId="0" applyAlignment="1">
      <alignment/>
    </xf>
    <xf numFmtId="164" fontId="12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Alignment="1">
      <alignment horizontal="center"/>
    </xf>
    <xf numFmtId="164" fontId="12" fillId="0" borderId="0" xfId="0" applyFont="1" applyBorder="1" applyAlignment="1">
      <alignment horizontal="left" vertical="center"/>
    </xf>
    <xf numFmtId="164" fontId="13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14" fillId="0" borderId="2" xfId="0" applyFont="1" applyBorder="1" applyAlignment="1">
      <alignment horizontal="center" wrapText="1"/>
    </xf>
    <xf numFmtId="164" fontId="14" fillId="0" borderId="2" xfId="0" applyFont="1" applyBorder="1" applyAlignment="1">
      <alignment horizontal="center"/>
    </xf>
    <xf numFmtId="164" fontId="12" fillId="0" borderId="2" xfId="0" applyFont="1" applyBorder="1" applyAlignment="1">
      <alignment horizontal="center"/>
    </xf>
    <xf numFmtId="164" fontId="12" fillId="0" borderId="2" xfId="0" applyFont="1" applyBorder="1" applyAlignment="1">
      <alignment/>
    </xf>
    <xf numFmtId="165" fontId="12" fillId="0" borderId="2" xfId="0" applyNumberFormat="1" applyFont="1" applyBorder="1" applyAlignment="1">
      <alignment horizontal="center"/>
    </xf>
    <xf numFmtId="166" fontId="14" fillId="0" borderId="2" xfId="0" applyNumberFormat="1" applyFont="1" applyBorder="1" applyAlignment="1">
      <alignment horizontal="center"/>
    </xf>
    <xf numFmtId="166" fontId="14" fillId="0" borderId="2" xfId="0" applyNumberFormat="1" applyFont="1" applyBorder="1" applyAlignment="1">
      <alignment horizontal="center"/>
    </xf>
    <xf numFmtId="164" fontId="12" fillId="0" borderId="0" xfId="0" applyFont="1" applyBorder="1" applyAlignment="1">
      <alignment/>
    </xf>
    <xf numFmtId="164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64" fontId="14" fillId="0" borderId="0" xfId="0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154"/>
  <sheetViews>
    <sheetView tabSelected="1" workbookViewId="0" topLeftCell="A1">
      <selection activeCell="L5" sqref="L5"/>
    </sheetView>
  </sheetViews>
  <sheetFormatPr defaultColWidth="8.00390625" defaultRowHeight="12.75"/>
  <cols>
    <col min="1" max="1" width="3.57421875" style="0" customWidth="1"/>
    <col min="2" max="2" width="6.7109375" style="0" customWidth="1"/>
    <col min="3" max="3" width="21.421875" style="0" customWidth="1"/>
    <col min="4" max="4" width="19.28125" style="0" customWidth="1"/>
    <col min="5" max="11" width="9.140625" style="0" hidden="1" customWidth="1"/>
    <col min="12" max="12" width="18.8515625" style="0" customWidth="1"/>
    <col min="13" max="13" width="20.421875" style="0" customWidth="1"/>
    <col min="14" max="16384" width="9.00390625" style="0" customWidth="1"/>
  </cols>
  <sheetData>
    <row r="2" spans="2:14" ht="16.5">
      <c r="B2" s="1"/>
      <c r="D2" s="1"/>
      <c r="E2" s="1" t="s">
        <v>0</v>
      </c>
      <c r="F2" s="1"/>
      <c r="G2" s="1"/>
      <c r="H2" s="1"/>
      <c r="I2" s="1"/>
      <c r="J2" s="1"/>
      <c r="K2" s="1"/>
      <c r="L2" s="2" t="s">
        <v>1</v>
      </c>
      <c r="M2" s="1"/>
      <c r="N2" s="1"/>
    </row>
    <row r="3" spans="4:14" ht="16.5">
      <c r="D3" s="3"/>
      <c r="E3" s="1"/>
      <c r="F3" s="1"/>
      <c r="G3" s="1"/>
      <c r="H3" s="1"/>
      <c r="I3" s="1"/>
      <c r="J3" s="1"/>
      <c r="K3" s="1"/>
      <c r="L3" s="4" t="s">
        <v>2</v>
      </c>
      <c r="M3" s="4"/>
      <c r="N3" s="1"/>
    </row>
    <row r="4" spans="4:14" ht="16.5">
      <c r="D4" s="3"/>
      <c r="E4" s="1"/>
      <c r="F4" s="1"/>
      <c r="G4" s="1"/>
      <c r="H4" s="1"/>
      <c r="I4" s="1"/>
      <c r="J4" s="1"/>
      <c r="K4" s="1"/>
      <c r="L4" s="4" t="s">
        <v>3</v>
      </c>
      <c r="M4" s="4"/>
      <c r="N4" s="1"/>
    </row>
    <row r="5" spans="4:14" ht="16.5">
      <c r="D5" s="3"/>
      <c r="E5" s="1"/>
      <c r="F5" s="1"/>
      <c r="G5" s="1"/>
      <c r="H5" s="1"/>
      <c r="I5" s="1"/>
      <c r="J5" s="1"/>
      <c r="K5" s="1"/>
      <c r="L5" s="4" t="s">
        <v>4</v>
      </c>
      <c r="M5" s="4"/>
      <c r="N5" s="1"/>
    </row>
    <row r="8" spans="2:13" ht="18.75">
      <c r="B8" s="5" t="s">
        <v>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18.75">
      <c r="B9" s="5" t="s">
        <v>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2:13" ht="18.75">
      <c r="B10" s="5" t="s">
        <v>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ht="14.25">
      <c r="B11" s="6"/>
    </row>
    <row r="12" spans="2:13" ht="12.75" customHeight="1">
      <c r="B12" s="7" t="s">
        <v>8</v>
      </c>
      <c r="C12" s="8" t="s">
        <v>9</v>
      </c>
      <c r="D12" s="7" t="s">
        <v>10</v>
      </c>
      <c r="E12" s="7" t="s">
        <v>11</v>
      </c>
      <c r="F12" s="7" t="s">
        <v>12</v>
      </c>
      <c r="G12" s="7" t="s">
        <v>13</v>
      </c>
      <c r="H12" s="7" t="s">
        <v>14</v>
      </c>
      <c r="I12" s="7" t="s">
        <v>15</v>
      </c>
      <c r="J12" s="7" t="s">
        <v>16</v>
      </c>
      <c r="K12" s="7" t="s">
        <v>17</v>
      </c>
      <c r="L12" s="7" t="s">
        <v>18</v>
      </c>
      <c r="M12" s="7" t="s">
        <v>19</v>
      </c>
    </row>
    <row r="13" spans="2:13" ht="14.25">
      <c r="B13" s="7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2:13" ht="16.5">
      <c r="B14" s="9">
        <v>1</v>
      </c>
      <c r="C14" s="10" t="s">
        <v>20</v>
      </c>
      <c r="D14" s="11">
        <v>6</v>
      </c>
      <c r="E14" s="9">
        <v>94.5</v>
      </c>
      <c r="F14" s="9"/>
      <c r="G14" s="9">
        <v>0.074645503</v>
      </c>
      <c r="H14" s="9">
        <v>0.067796825</v>
      </c>
      <c r="I14" s="9">
        <v>0.141557672</v>
      </c>
      <c r="J14" s="9">
        <f aca="true" t="shared" si="0" ref="J14:J55">((F14+G14+H14+I14)*5)/100</f>
        <v>0.0142</v>
      </c>
      <c r="K14" s="9">
        <f aca="true" t="shared" si="1" ref="K14:K55">((F14+G14+H14+I14+J14)*20)/100</f>
        <v>0.059640000000000006</v>
      </c>
      <c r="L14" s="12">
        <v>0.58</v>
      </c>
      <c r="M14" s="12">
        <f aca="true" t="shared" si="2" ref="M14:M55">L14*1.29</f>
        <v>0.7482</v>
      </c>
    </row>
    <row r="15" spans="2:13" ht="16.5">
      <c r="B15" s="9">
        <v>2</v>
      </c>
      <c r="C15" s="10" t="s">
        <v>20</v>
      </c>
      <c r="D15" s="11">
        <v>7</v>
      </c>
      <c r="E15" s="9">
        <v>210.7</v>
      </c>
      <c r="F15" s="9">
        <v>0.285301376</v>
      </c>
      <c r="G15" s="9">
        <v>0.0836972</v>
      </c>
      <c r="H15" s="9">
        <v>0.141900332</v>
      </c>
      <c r="I15" s="9">
        <v>0.158723303</v>
      </c>
      <c r="J15" s="9">
        <f t="shared" si="0"/>
        <v>0.03348111055</v>
      </c>
      <c r="K15" s="9">
        <f t="shared" si="1"/>
        <v>0.14062066431</v>
      </c>
      <c r="L15" s="12">
        <v>1.38</v>
      </c>
      <c r="M15" s="12">
        <f t="shared" si="2"/>
        <v>1.7802</v>
      </c>
    </row>
    <row r="16" spans="2:13" ht="16.5">
      <c r="B16" s="9">
        <v>3</v>
      </c>
      <c r="C16" s="10" t="s">
        <v>20</v>
      </c>
      <c r="D16" s="11" t="s">
        <v>21</v>
      </c>
      <c r="E16" s="9">
        <v>463</v>
      </c>
      <c r="F16" s="9">
        <v>0.280109287</v>
      </c>
      <c r="G16" s="9">
        <v>0.076177106</v>
      </c>
      <c r="H16" s="9">
        <v>0.076106695</v>
      </c>
      <c r="I16" s="9">
        <v>0.144462203</v>
      </c>
      <c r="J16" s="9">
        <f t="shared" si="0"/>
        <v>0.02884276455</v>
      </c>
      <c r="K16" s="9">
        <f t="shared" si="1"/>
        <v>0.12113961111</v>
      </c>
      <c r="L16" s="12">
        <v>1.18</v>
      </c>
      <c r="M16" s="12">
        <f t="shared" si="2"/>
        <v>1.5222</v>
      </c>
    </row>
    <row r="17" spans="2:13" ht="16.5">
      <c r="B17" s="9">
        <v>4</v>
      </c>
      <c r="C17" s="10" t="s">
        <v>20</v>
      </c>
      <c r="D17" s="11">
        <v>9</v>
      </c>
      <c r="E17" s="9">
        <v>144.27</v>
      </c>
      <c r="F17" s="9">
        <v>0.363478201</v>
      </c>
      <c r="G17" s="9">
        <v>0.122236085</v>
      </c>
      <c r="H17" s="9">
        <v>0.066612601</v>
      </c>
      <c r="I17" s="9">
        <v>0.231808415</v>
      </c>
      <c r="J17" s="9">
        <f t="shared" si="0"/>
        <v>0.0392067651</v>
      </c>
      <c r="K17" s="9">
        <f t="shared" si="1"/>
        <v>0.16466841342</v>
      </c>
      <c r="L17" s="12">
        <v>1.61</v>
      </c>
      <c r="M17" s="12">
        <f t="shared" si="2"/>
        <v>2.0769</v>
      </c>
    </row>
    <row r="18" spans="2:13" ht="16.5">
      <c r="B18" s="9">
        <v>5</v>
      </c>
      <c r="C18" s="10" t="s">
        <v>20</v>
      </c>
      <c r="D18" s="11">
        <v>11</v>
      </c>
      <c r="E18" s="9">
        <v>128.98</v>
      </c>
      <c r="F18" s="9">
        <v>0.396650644</v>
      </c>
      <c r="G18" s="9">
        <v>0.109381299</v>
      </c>
      <c r="H18" s="9">
        <v>0.066230423</v>
      </c>
      <c r="I18" s="9">
        <v>0.207430609</v>
      </c>
      <c r="J18" s="9">
        <f t="shared" si="0"/>
        <v>0.03898464875</v>
      </c>
      <c r="K18" s="9">
        <f t="shared" si="1"/>
        <v>0.16373552475</v>
      </c>
      <c r="L18" s="12">
        <v>1.6</v>
      </c>
      <c r="M18" s="12">
        <f t="shared" si="2"/>
        <v>2.064</v>
      </c>
    </row>
    <row r="19" spans="2:13" ht="16.5">
      <c r="B19" s="9">
        <v>6</v>
      </c>
      <c r="C19" s="10" t="s">
        <v>20</v>
      </c>
      <c r="D19" s="11">
        <v>16</v>
      </c>
      <c r="E19" s="9">
        <v>321</v>
      </c>
      <c r="F19" s="9">
        <v>0.431114642</v>
      </c>
      <c r="G19" s="9">
        <v>0.087900312</v>
      </c>
      <c r="H19" s="9">
        <v>0.063203115</v>
      </c>
      <c r="I19" s="9">
        <v>0.166694081</v>
      </c>
      <c r="J19" s="9">
        <f t="shared" si="0"/>
        <v>0.0374456075</v>
      </c>
      <c r="K19" s="9">
        <f t="shared" si="1"/>
        <v>0.15727155150000002</v>
      </c>
      <c r="L19" s="12">
        <v>1.54</v>
      </c>
      <c r="M19" s="12">
        <f t="shared" si="2"/>
        <v>1.9866000000000001</v>
      </c>
    </row>
    <row r="20" spans="2:13" ht="16.5">
      <c r="B20" s="9">
        <v>7</v>
      </c>
      <c r="C20" s="10" t="s">
        <v>20</v>
      </c>
      <c r="D20" s="11">
        <v>18</v>
      </c>
      <c r="E20" s="9">
        <v>160.6</v>
      </c>
      <c r="F20" s="9">
        <v>0.390230386</v>
      </c>
      <c r="G20" s="9">
        <v>0.087845579</v>
      </c>
      <c r="H20" s="9">
        <v>0.066488169</v>
      </c>
      <c r="I20" s="9">
        <v>0.166590286</v>
      </c>
      <c r="J20" s="9">
        <f t="shared" si="0"/>
        <v>0.03555772100000001</v>
      </c>
      <c r="K20" s="9">
        <f t="shared" si="1"/>
        <v>0.14934242820000002</v>
      </c>
      <c r="L20" s="12">
        <v>1.46</v>
      </c>
      <c r="M20" s="12">
        <f t="shared" si="2"/>
        <v>1.8834</v>
      </c>
    </row>
    <row r="21" spans="2:13" ht="16.5">
      <c r="B21" s="9">
        <v>8</v>
      </c>
      <c r="C21" s="10" t="s">
        <v>20</v>
      </c>
      <c r="D21" s="11">
        <v>20</v>
      </c>
      <c r="E21" s="9">
        <v>111.6</v>
      </c>
      <c r="F21" s="9"/>
      <c r="G21" s="9">
        <v>0.094811828</v>
      </c>
      <c r="H21" s="9">
        <v>0.076544803</v>
      </c>
      <c r="I21" s="9">
        <v>0.179801075</v>
      </c>
      <c r="J21" s="9">
        <f t="shared" si="0"/>
        <v>0.0175578853</v>
      </c>
      <c r="K21" s="9">
        <f t="shared" si="1"/>
        <v>0.07374311825999999</v>
      </c>
      <c r="L21" s="12">
        <v>0.72</v>
      </c>
      <c r="M21" s="12">
        <f t="shared" si="2"/>
        <v>0.9288</v>
      </c>
    </row>
    <row r="22" spans="2:13" ht="16.5">
      <c r="B22" s="9">
        <v>9</v>
      </c>
      <c r="C22" s="10" t="s">
        <v>20</v>
      </c>
      <c r="D22" s="11">
        <v>21</v>
      </c>
      <c r="E22" s="9">
        <v>1564.9</v>
      </c>
      <c r="F22" s="9">
        <v>0.466190555</v>
      </c>
      <c r="G22" s="9">
        <v>0.07212218</v>
      </c>
      <c r="H22" s="9">
        <v>0.044352355</v>
      </c>
      <c r="I22" s="9">
        <v>0.136772446</v>
      </c>
      <c r="J22" s="9">
        <f t="shared" si="0"/>
        <v>0.035971876800000004</v>
      </c>
      <c r="K22" s="9">
        <f t="shared" si="1"/>
        <v>0.15108188256000002</v>
      </c>
      <c r="L22" s="12">
        <v>1.48</v>
      </c>
      <c r="M22" s="12">
        <f t="shared" si="2"/>
        <v>1.9092</v>
      </c>
    </row>
    <row r="23" spans="2:13" ht="16.5">
      <c r="B23" s="9">
        <v>10</v>
      </c>
      <c r="C23" s="10" t="s">
        <v>20</v>
      </c>
      <c r="D23" s="11">
        <v>22</v>
      </c>
      <c r="E23" s="9">
        <v>193.8</v>
      </c>
      <c r="F23" s="9"/>
      <c r="G23" s="9">
        <v>0.172796698</v>
      </c>
      <c r="H23" s="9">
        <v>0.049588235</v>
      </c>
      <c r="I23" s="9">
        <v>0.1380516</v>
      </c>
      <c r="J23" s="9">
        <f t="shared" si="0"/>
        <v>0.018021826650000003</v>
      </c>
      <c r="K23" s="9">
        <f t="shared" si="1"/>
        <v>0.07569167193</v>
      </c>
      <c r="L23" s="12">
        <v>0.74</v>
      </c>
      <c r="M23" s="12">
        <f t="shared" si="2"/>
        <v>0.9546</v>
      </c>
    </row>
    <row r="24" spans="2:13" ht="16.5">
      <c r="B24" s="9">
        <v>11</v>
      </c>
      <c r="C24" s="10" t="s">
        <v>20</v>
      </c>
      <c r="D24" s="11">
        <v>30</v>
      </c>
      <c r="E24" s="9">
        <v>255.6</v>
      </c>
      <c r="F24" s="9"/>
      <c r="G24" s="9">
        <v>0.082793427</v>
      </c>
      <c r="H24" s="9">
        <v>0.094309077</v>
      </c>
      <c r="I24" s="9">
        <v>0.19700939</v>
      </c>
      <c r="J24" s="9">
        <f t="shared" si="0"/>
        <v>0.018705594699999998</v>
      </c>
      <c r="K24" s="9">
        <f t="shared" si="1"/>
        <v>0.07856349774</v>
      </c>
      <c r="L24" s="12">
        <v>0.77</v>
      </c>
      <c r="M24" s="12">
        <f t="shared" si="2"/>
        <v>0.9933000000000001</v>
      </c>
    </row>
    <row r="25" spans="2:13" ht="16.5">
      <c r="B25" s="9">
        <v>12</v>
      </c>
      <c r="C25" s="10" t="s">
        <v>20</v>
      </c>
      <c r="D25" s="11" t="s">
        <v>22</v>
      </c>
      <c r="E25" s="9">
        <v>23.5</v>
      </c>
      <c r="F25" s="9"/>
      <c r="G25" s="9">
        <v>0.070085106</v>
      </c>
      <c r="H25" s="9">
        <v>0.118068085</v>
      </c>
      <c r="I25" s="9">
        <v>0.184621277</v>
      </c>
      <c r="J25" s="9">
        <f t="shared" si="0"/>
        <v>0.0186387234</v>
      </c>
      <c r="K25" s="9">
        <f t="shared" si="1"/>
        <v>0.07828263828000001</v>
      </c>
      <c r="L25" s="12">
        <v>0.77</v>
      </c>
      <c r="M25" s="12">
        <f t="shared" si="2"/>
        <v>0.9933000000000001</v>
      </c>
    </row>
    <row r="26" spans="2:13" ht="16.5">
      <c r="B26" s="9">
        <v>13</v>
      </c>
      <c r="C26" s="10" t="s">
        <v>20</v>
      </c>
      <c r="D26" s="11">
        <v>34</v>
      </c>
      <c r="E26" s="9">
        <v>260.88</v>
      </c>
      <c r="F26" s="9"/>
      <c r="G26" s="9">
        <v>0.181117755</v>
      </c>
      <c r="H26" s="9">
        <v>0.090047531</v>
      </c>
      <c r="I26" s="9">
        <v>0.153831647</v>
      </c>
      <c r="J26" s="9">
        <f t="shared" si="0"/>
        <v>0.02124984665</v>
      </c>
      <c r="K26" s="9">
        <f t="shared" si="1"/>
        <v>0.08924935593</v>
      </c>
      <c r="L26" s="12">
        <v>0.87</v>
      </c>
      <c r="M26" s="12">
        <f t="shared" si="2"/>
        <v>1.1223</v>
      </c>
    </row>
    <row r="27" spans="2:13" ht="16.5">
      <c r="B27" s="9">
        <v>14</v>
      </c>
      <c r="C27" s="10" t="s">
        <v>20</v>
      </c>
      <c r="D27" s="11">
        <v>35</v>
      </c>
      <c r="E27" s="9">
        <v>355.3</v>
      </c>
      <c r="F27" s="9">
        <v>0.305980861</v>
      </c>
      <c r="G27" s="9">
        <v>0.069487757</v>
      </c>
      <c r="H27" s="9">
        <v>0.07513369</v>
      </c>
      <c r="I27" s="9">
        <v>0.131776527</v>
      </c>
      <c r="J27" s="9">
        <f t="shared" si="0"/>
        <v>0.029118941750000002</v>
      </c>
      <c r="K27" s="9">
        <f t="shared" si="1"/>
        <v>0.12229955534999998</v>
      </c>
      <c r="L27" s="12">
        <v>1.2</v>
      </c>
      <c r="M27" s="12">
        <f t="shared" si="2"/>
        <v>1.548</v>
      </c>
    </row>
    <row r="28" spans="2:13" ht="16.5">
      <c r="B28" s="9">
        <v>15</v>
      </c>
      <c r="C28" s="10" t="s">
        <v>20</v>
      </c>
      <c r="D28" s="11">
        <v>37</v>
      </c>
      <c r="E28" s="9">
        <v>154.6</v>
      </c>
      <c r="F28" s="9">
        <v>0.463285899</v>
      </c>
      <c r="G28" s="9">
        <v>0.068441138</v>
      </c>
      <c r="H28" s="9">
        <v>0.07597542</v>
      </c>
      <c r="I28" s="9">
        <v>0.129791721</v>
      </c>
      <c r="J28" s="9">
        <f t="shared" si="0"/>
        <v>0.036874708900000004</v>
      </c>
      <c r="K28" s="9">
        <f t="shared" si="1"/>
        <v>0.15487377738000002</v>
      </c>
      <c r="L28" s="12">
        <v>1.51</v>
      </c>
      <c r="M28" s="12">
        <f t="shared" si="2"/>
        <v>1.9479</v>
      </c>
    </row>
    <row r="29" spans="2:13" ht="16.5">
      <c r="B29" s="9">
        <v>16</v>
      </c>
      <c r="C29" s="10" t="s">
        <v>20</v>
      </c>
      <c r="D29" s="11">
        <v>39</v>
      </c>
      <c r="E29" s="9">
        <v>357.2</v>
      </c>
      <c r="F29" s="9">
        <v>0.454739642</v>
      </c>
      <c r="G29" s="9">
        <v>0.078992161</v>
      </c>
      <c r="H29" s="9">
        <v>0.065765957</v>
      </c>
      <c r="I29" s="9">
        <v>0.149800672</v>
      </c>
      <c r="J29" s="9">
        <f t="shared" si="0"/>
        <v>0.0374649216</v>
      </c>
      <c r="K29" s="9">
        <f t="shared" si="1"/>
        <v>0.15735267072</v>
      </c>
      <c r="L29" s="12">
        <v>1.54</v>
      </c>
      <c r="M29" s="12">
        <f t="shared" si="2"/>
        <v>1.9866000000000001</v>
      </c>
    </row>
    <row r="30" spans="2:13" ht="16.5">
      <c r="B30" s="9">
        <v>17</v>
      </c>
      <c r="C30" s="10" t="s">
        <v>20</v>
      </c>
      <c r="D30" s="11">
        <v>41</v>
      </c>
      <c r="E30" s="9">
        <v>253.53</v>
      </c>
      <c r="F30" s="9">
        <v>0.311514558</v>
      </c>
      <c r="G30" s="9">
        <v>0.083469412</v>
      </c>
      <c r="H30" s="9">
        <v>0.096869798</v>
      </c>
      <c r="I30" s="9">
        <v>0.158291326</v>
      </c>
      <c r="J30" s="9">
        <f t="shared" si="0"/>
        <v>0.0325072547</v>
      </c>
      <c r="K30" s="9">
        <f t="shared" si="1"/>
        <v>0.13653046974</v>
      </c>
      <c r="L30" s="12">
        <v>1.34</v>
      </c>
      <c r="M30" s="12">
        <f t="shared" si="2"/>
        <v>1.7286000000000001</v>
      </c>
    </row>
    <row r="31" spans="2:13" ht="16.5">
      <c r="B31" s="9">
        <v>18</v>
      </c>
      <c r="C31" s="10" t="s">
        <v>20</v>
      </c>
      <c r="D31" s="11">
        <v>42</v>
      </c>
      <c r="E31" s="9">
        <v>257.4</v>
      </c>
      <c r="F31" s="9">
        <v>0.333911422</v>
      </c>
      <c r="G31" s="9">
        <v>0.082214452</v>
      </c>
      <c r="H31" s="9">
        <v>0.112006993</v>
      </c>
      <c r="I31" s="9">
        <v>0.155911422</v>
      </c>
      <c r="J31" s="9">
        <f t="shared" si="0"/>
        <v>0.034202214450000004</v>
      </c>
      <c r="K31" s="9">
        <f t="shared" si="1"/>
        <v>0.14364930069</v>
      </c>
      <c r="L31" s="12">
        <v>1.4</v>
      </c>
      <c r="M31" s="12">
        <f t="shared" si="2"/>
        <v>1.8059999999999998</v>
      </c>
    </row>
    <row r="32" spans="2:13" ht="16.5">
      <c r="B32" s="9">
        <v>19</v>
      </c>
      <c r="C32" s="10" t="s">
        <v>20</v>
      </c>
      <c r="D32" s="11">
        <v>43</v>
      </c>
      <c r="E32" s="9">
        <v>188.5</v>
      </c>
      <c r="F32" s="9">
        <v>0.339257294</v>
      </c>
      <c r="G32" s="9">
        <v>0.074843501</v>
      </c>
      <c r="H32" s="9">
        <v>0.079306101</v>
      </c>
      <c r="I32" s="9">
        <v>0.141933156</v>
      </c>
      <c r="J32" s="9">
        <f t="shared" si="0"/>
        <v>0.031767002600000004</v>
      </c>
      <c r="K32" s="9">
        <f t="shared" si="1"/>
        <v>0.13342141091999998</v>
      </c>
      <c r="L32" s="12">
        <v>1.3</v>
      </c>
      <c r="M32" s="12">
        <f t="shared" si="2"/>
        <v>1.677</v>
      </c>
    </row>
    <row r="33" spans="2:13" ht="16.5">
      <c r="B33" s="9">
        <v>20</v>
      </c>
      <c r="C33" s="10" t="s">
        <v>20</v>
      </c>
      <c r="D33" s="11">
        <v>44</v>
      </c>
      <c r="E33" s="9">
        <v>108.8</v>
      </c>
      <c r="F33" s="9"/>
      <c r="G33" s="9">
        <v>0.164834559</v>
      </c>
      <c r="H33" s="9">
        <v>0.039257353</v>
      </c>
      <c r="I33" s="9">
        <v>0.122952206</v>
      </c>
      <c r="J33" s="9">
        <f t="shared" si="0"/>
        <v>0.0163522059</v>
      </c>
      <c r="K33" s="9">
        <f t="shared" si="1"/>
        <v>0.06867926478</v>
      </c>
      <c r="L33" s="12">
        <v>0.67</v>
      </c>
      <c r="M33" s="12">
        <f t="shared" si="2"/>
        <v>0.8643000000000001</v>
      </c>
    </row>
    <row r="34" spans="2:13" ht="16.5">
      <c r="B34" s="9">
        <v>21</v>
      </c>
      <c r="C34" s="10" t="s">
        <v>20</v>
      </c>
      <c r="D34" s="11">
        <v>45</v>
      </c>
      <c r="E34" s="9">
        <v>42</v>
      </c>
      <c r="F34" s="9">
        <v>0.091357143</v>
      </c>
      <c r="G34" s="9">
        <v>0.08397619</v>
      </c>
      <c r="H34" s="9">
        <v>0.330509524</v>
      </c>
      <c r="I34" s="9">
        <v>0.159252381</v>
      </c>
      <c r="J34" s="9">
        <f t="shared" si="0"/>
        <v>0.0332547619</v>
      </c>
      <c r="K34" s="9">
        <f t="shared" si="1"/>
        <v>0.13966999998</v>
      </c>
      <c r="L34" s="12">
        <v>1.37</v>
      </c>
      <c r="M34" s="12">
        <f t="shared" si="2"/>
        <v>1.7673</v>
      </c>
    </row>
    <row r="35" spans="2:13" ht="16.5">
      <c r="B35" s="9">
        <v>22</v>
      </c>
      <c r="C35" s="10" t="s">
        <v>20</v>
      </c>
      <c r="D35" s="11">
        <v>46</v>
      </c>
      <c r="E35" s="9">
        <v>102.34</v>
      </c>
      <c r="F35" s="9"/>
      <c r="G35" s="9">
        <v>0.103390659</v>
      </c>
      <c r="H35" s="9">
        <v>0.146073871</v>
      </c>
      <c r="I35" s="9">
        <v>0.196069963</v>
      </c>
      <c r="J35" s="9">
        <f t="shared" si="0"/>
        <v>0.022276724650000003</v>
      </c>
      <c r="K35" s="9">
        <f t="shared" si="1"/>
        <v>0.09356224353000002</v>
      </c>
      <c r="L35" s="12">
        <v>0.92</v>
      </c>
      <c r="M35" s="12">
        <f t="shared" si="2"/>
        <v>1.1868</v>
      </c>
    </row>
    <row r="36" spans="2:13" ht="16.5">
      <c r="B36" s="9">
        <v>23</v>
      </c>
      <c r="C36" s="10" t="s">
        <v>20</v>
      </c>
      <c r="D36" s="11">
        <v>49</v>
      </c>
      <c r="E36" s="9">
        <v>457.07</v>
      </c>
      <c r="F36" s="9">
        <v>0.298854005</v>
      </c>
      <c r="G36" s="9">
        <v>0.069448881</v>
      </c>
      <c r="H36" s="9">
        <v>0.06307699</v>
      </c>
      <c r="I36" s="9">
        <v>0.131702803</v>
      </c>
      <c r="J36" s="9">
        <f t="shared" si="0"/>
        <v>0.028154133949999997</v>
      </c>
      <c r="K36" s="9">
        <f t="shared" si="1"/>
        <v>0.11824736259</v>
      </c>
      <c r="L36" s="12">
        <v>1.16</v>
      </c>
      <c r="M36" s="12">
        <f t="shared" si="2"/>
        <v>1.4964</v>
      </c>
    </row>
    <row r="37" spans="2:13" ht="16.5">
      <c r="B37" s="9">
        <v>24</v>
      </c>
      <c r="C37" s="10" t="s">
        <v>20</v>
      </c>
      <c r="D37" s="11">
        <v>51</v>
      </c>
      <c r="E37" s="9">
        <v>175.27</v>
      </c>
      <c r="F37" s="9">
        <v>0.262703258</v>
      </c>
      <c r="G37" s="9">
        <v>0.080492954</v>
      </c>
      <c r="H37" s="9">
        <v>0.127938609</v>
      </c>
      <c r="I37" s="9">
        <v>0.152646774</v>
      </c>
      <c r="J37" s="9">
        <f t="shared" si="0"/>
        <v>0.031189079750000005</v>
      </c>
      <c r="K37" s="9">
        <f t="shared" si="1"/>
        <v>0.13099413495</v>
      </c>
      <c r="L37" s="12">
        <v>1.28</v>
      </c>
      <c r="M37" s="12">
        <f t="shared" si="2"/>
        <v>1.6512</v>
      </c>
    </row>
    <row r="38" spans="2:13" ht="16.5">
      <c r="B38" s="9">
        <v>25</v>
      </c>
      <c r="C38" s="10" t="s">
        <v>20</v>
      </c>
      <c r="D38" s="11">
        <v>54</v>
      </c>
      <c r="E38" s="9">
        <v>324.6</v>
      </c>
      <c r="F38" s="9">
        <v>0.432637708</v>
      </c>
      <c r="G38" s="9">
        <v>0.076059766</v>
      </c>
      <c r="H38" s="9">
        <v>0.072370918</v>
      </c>
      <c r="I38" s="9">
        <v>0.14423968</v>
      </c>
      <c r="J38" s="9">
        <f t="shared" si="0"/>
        <v>0.036265403599999996</v>
      </c>
      <c r="K38" s="9">
        <f t="shared" si="1"/>
        <v>0.15231469511999995</v>
      </c>
      <c r="L38" s="12">
        <v>1.49</v>
      </c>
      <c r="M38" s="12">
        <f t="shared" si="2"/>
        <v>1.9221000000000001</v>
      </c>
    </row>
    <row r="39" spans="2:13" ht="16.5">
      <c r="B39" s="9">
        <v>26</v>
      </c>
      <c r="C39" s="10" t="s">
        <v>20</v>
      </c>
      <c r="D39" s="11">
        <v>55</v>
      </c>
      <c r="E39" s="9">
        <v>505.15</v>
      </c>
      <c r="F39" s="9">
        <v>0.26737088</v>
      </c>
      <c r="G39" s="9">
        <v>0.090767099</v>
      </c>
      <c r="H39" s="9">
        <v>0.065528655</v>
      </c>
      <c r="I39" s="9">
        <v>0.172130654</v>
      </c>
      <c r="J39" s="9">
        <f t="shared" si="0"/>
        <v>0.029789864399999998</v>
      </c>
      <c r="K39" s="9">
        <f t="shared" si="1"/>
        <v>0.12511743047999999</v>
      </c>
      <c r="L39" s="12">
        <v>1.22</v>
      </c>
      <c r="M39" s="12">
        <f t="shared" si="2"/>
        <v>1.5738</v>
      </c>
    </row>
    <row r="40" spans="2:13" ht="16.5">
      <c r="B40" s="9">
        <v>27</v>
      </c>
      <c r="C40" s="10" t="s">
        <v>20</v>
      </c>
      <c r="D40" s="11">
        <v>57</v>
      </c>
      <c r="E40" s="9">
        <v>361.9</v>
      </c>
      <c r="F40" s="9">
        <v>0.303934789</v>
      </c>
      <c r="G40" s="9">
        <v>0.058474717</v>
      </c>
      <c r="H40" s="9">
        <v>0.094417242</v>
      </c>
      <c r="I40" s="9">
        <v>0.110891406</v>
      </c>
      <c r="J40" s="9">
        <f t="shared" si="0"/>
        <v>0.0283859077</v>
      </c>
      <c r="K40" s="9">
        <f t="shared" si="1"/>
        <v>0.11922081234000002</v>
      </c>
      <c r="L40" s="12">
        <v>1.17</v>
      </c>
      <c r="M40" s="12">
        <f t="shared" si="2"/>
        <v>1.5092999999999999</v>
      </c>
    </row>
    <row r="41" spans="2:13" ht="16.5">
      <c r="B41" s="9">
        <v>28</v>
      </c>
      <c r="C41" s="10" t="s">
        <v>20</v>
      </c>
      <c r="D41" s="11">
        <v>58</v>
      </c>
      <c r="E41" s="9">
        <v>513.9</v>
      </c>
      <c r="F41" s="9">
        <v>0.302141662</v>
      </c>
      <c r="G41" s="9">
        <v>0.075495233</v>
      </c>
      <c r="H41" s="9">
        <v>0.068568593</v>
      </c>
      <c r="I41" s="9">
        <v>0.143169099</v>
      </c>
      <c r="J41" s="9">
        <f t="shared" si="0"/>
        <v>0.02946872935</v>
      </c>
      <c r="K41" s="9">
        <f t="shared" si="1"/>
        <v>0.12376866327</v>
      </c>
      <c r="L41" s="12">
        <v>1.21</v>
      </c>
      <c r="M41" s="12">
        <f t="shared" si="2"/>
        <v>1.5609</v>
      </c>
    </row>
    <row r="42" spans="2:13" ht="16.5">
      <c r="B42" s="9">
        <v>29</v>
      </c>
      <c r="C42" s="10" t="s">
        <v>20</v>
      </c>
      <c r="D42" s="11">
        <v>59</v>
      </c>
      <c r="E42" s="9">
        <v>341.7</v>
      </c>
      <c r="F42" s="9">
        <v>0.305432836</v>
      </c>
      <c r="G42" s="9">
        <v>0.092897278</v>
      </c>
      <c r="H42" s="9">
        <v>0.068749195</v>
      </c>
      <c r="I42" s="9">
        <v>0.176170325</v>
      </c>
      <c r="J42" s="9">
        <f t="shared" si="0"/>
        <v>0.032162481699999995</v>
      </c>
      <c r="K42" s="9">
        <f t="shared" si="1"/>
        <v>0.13508242314</v>
      </c>
      <c r="L42" s="12">
        <v>1.32</v>
      </c>
      <c r="M42" s="12">
        <f t="shared" si="2"/>
        <v>1.7028</v>
      </c>
    </row>
    <row r="43" spans="2:13" ht="16.5">
      <c r="B43" s="9">
        <v>30</v>
      </c>
      <c r="C43" s="10" t="s">
        <v>20</v>
      </c>
      <c r="D43" s="11">
        <v>60</v>
      </c>
      <c r="E43" s="9">
        <v>186.6</v>
      </c>
      <c r="F43" s="9">
        <v>0.34819507</v>
      </c>
      <c r="G43" s="9">
        <v>0.11340836</v>
      </c>
      <c r="H43" s="9">
        <v>0.074391211</v>
      </c>
      <c r="I43" s="9">
        <v>0.215067524</v>
      </c>
      <c r="J43" s="9">
        <f t="shared" si="0"/>
        <v>0.03755310825</v>
      </c>
      <c r="K43" s="9">
        <f t="shared" si="1"/>
        <v>0.15772305465</v>
      </c>
      <c r="L43" s="12">
        <v>1.54</v>
      </c>
      <c r="M43" s="12">
        <f t="shared" si="2"/>
        <v>1.9866000000000001</v>
      </c>
    </row>
    <row r="44" spans="2:13" ht="16.5">
      <c r="B44" s="9">
        <v>31</v>
      </c>
      <c r="C44" s="10" t="s">
        <v>20</v>
      </c>
      <c r="D44" s="11">
        <v>61</v>
      </c>
      <c r="E44" s="9">
        <v>65.2</v>
      </c>
      <c r="F44" s="9"/>
      <c r="G44" s="9">
        <v>0.108190184</v>
      </c>
      <c r="H44" s="9">
        <v>0.065509202</v>
      </c>
      <c r="I44" s="9">
        <v>0.205171779</v>
      </c>
      <c r="J44" s="9">
        <f t="shared" si="0"/>
        <v>0.018943558250000003</v>
      </c>
      <c r="K44" s="9">
        <f t="shared" si="1"/>
        <v>0.07956294465</v>
      </c>
      <c r="L44" s="12">
        <v>0.78</v>
      </c>
      <c r="M44" s="12">
        <f t="shared" si="2"/>
        <v>1.0062</v>
      </c>
    </row>
    <row r="45" spans="2:13" ht="16.5">
      <c r="B45" s="9">
        <v>32</v>
      </c>
      <c r="C45" s="10" t="s">
        <v>20</v>
      </c>
      <c r="D45" s="11">
        <v>62</v>
      </c>
      <c r="E45" s="9">
        <v>86.5</v>
      </c>
      <c r="F45" s="9">
        <v>0.455412717</v>
      </c>
      <c r="G45" s="9">
        <v>0.081549133</v>
      </c>
      <c r="H45" s="9">
        <v>0.074067052</v>
      </c>
      <c r="I45" s="9">
        <v>0.154649711</v>
      </c>
      <c r="J45" s="9">
        <f t="shared" si="0"/>
        <v>0.03828393065</v>
      </c>
      <c r="K45" s="9">
        <f t="shared" si="1"/>
        <v>0.16079250873</v>
      </c>
      <c r="L45" s="12">
        <v>1.57</v>
      </c>
      <c r="M45" s="12">
        <f t="shared" si="2"/>
        <v>2.0253</v>
      </c>
    </row>
    <row r="46" spans="2:13" ht="16.5">
      <c r="B46" s="9">
        <v>33</v>
      </c>
      <c r="C46" s="10" t="s">
        <v>20</v>
      </c>
      <c r="D46" s="11">
        <v>64</v>
      </c>
      <c r="E46" s="9">
        <v>266.4</v>
      </c>
      <c r="F46" s="9">
        <v>0.337033784</v>
      </c>
      <c r="G46" s="9">
        <v>0.079436937</v>
      </c>
      <c r="H46" s="9">
        <v>0.06814039</v>
      </c>
      <c r="I46" s="9">
        <v>0.150644144</v>
      </c>
      <c r="J46" s="9">
        <f t="shared" si="0"/>
        <v>0.03176276275</v>
      </c>
      <c r="K46" s="9">
        <f t="shared" si="1"/>
        <v>0.13340360355000003</v>
      </c>
      <c r="L46" s="12">
        <v>1.3</v>
      </c>
      <c r="M46" s="12">
        <f t="shared" si="2"/>
        <v>1.677</v>
      </c>
    </row>
    <row r="47" spans="2:13" ht="16.5">
      <c r="B47" s="9">
        <v>34</v>
      </c>
      <c r="C47" s="10" t="s">
        <v>20</v>
      </c>
      <c r="D47" s="11">
        <v>65</v>
      </c>
      <c r="E47" s="9">
        <v>140.4</v>
      </c>
      <c r="F47" s="9"/>
      <c r="G47" s="9">
        <v>0.10048433</v>
      </c>
      <c r="H47" s="9">
        <v>0.076054131</v>
      </c>
      <c r="I47" s="9">
        <v>0.190558405</v>
      </c>
      <c r="J47" s="9">
        <f t="shared" si="0"/>
        <v>0.0183548433</v>
      </c>
      <c r="K47" s="9">
        <f t="shared" si="1"/>
        <v>0.07709034185999998</v>
      </c>
      <c r="L47" s="12">
        <v>0.75</v>
      </c>
      <c r="M47" s="12">
        <f t="shared" si="2"/>
        <v>0.9675</v>
      </c>
    </row>
    <row r="48" spans="2:13" ht="16.5">
      <c r="B48" s="9">
        <v>35</v>
      </c>
      <c r="C48" s="10" t="s">
        <v>20</v>
      </c>
      <c r="D48" s="11">
        <v>66</v>
      </c>
      <c r="E48" s="9">
        <v>65.2</v>
      </c>
      <c r="F48" s="9">
        <v>0.223628834</v>
      </c>
      <c r="G48" s="9">
        <v>0.108190184</v>
      </c>
      <c r="H48" s="9">
        <v>0.180150307</v>
      </c>
      <c r="I48" s="9">
        <v>0.205171779</v>
      </c>
      <c r="J48" s="9">
        <f t="shared" si="0"/>
        <v>0.0358570552</v>
      </c>
      <c r="K48" s="9">
        <f t="shared" si="1"/>
        <v>0.15059963184</v>
      </c>
      <c r="L48" s="12">
        <v>1.47</v>
      </c>
      <c r="M48" s="12">
        <f t="shared" si="2"/>
        <v>1.8963</v>
      </c>
    </row>
    <row r="49" spans="2:13" ht="16.5">
      <c r="B49" s="9">
        <v>36</v>
      </c>
      <c r="C49" s="10" t="s">
        <v>20</v>
      </c>
      <c r="D49" s="11" t="s">
        <v>23</v>
      </c>
      <c r="E49" s="9">
        <v>349.8</v>
      </c>
      <c r="F49" s="9"/>
      <c r="G49" s="9">
        <v>0.250414523</v>
      </c>
      <c r="H49" s="9">
        <v>0.145789022</v>
      </c>
      <c r="I49" s="9">
        <v>0.195606061</v>
      </c>
      <c r="J49" s="9">
        <f t="shared" si="0"/>
        <v>0.0295904803</v>
      </c>
      <c r="K49" s="9">
        <f t="shared" si="1"/>
        <v>0.12428001726</v>
      </c>
      <c r="L49" s="12">
        <v>1.22</v>
      </c>
      <c r="M49" s="12">
        <f t="shared" si="2"/>
        <v>1.5738</v>
      </c>
    </row>
    <row r="50" spans="2:13" ht="16.5">
      <c r="B50" s="9">
        <v>37</v>
      </c>
      <c r="C50" s="10" t="s">
        <v>20</v>
      </c>
      <c r="D50" s="11">
        <v>67</v>
      </c>
      <c r="E50" s="9">
        <v>256.1</v>
      </c>
      <c r="F50" s="9"/>
      <c r="G50" s="9">
        <v>0.096403749</v>
      </c>
      <c r="H50" s="9">
        <v>0.108406091</v>
      </c>
      <c r="I50" s="9">
        <v>0.182819992</v>
      </c>
      <c r="J50" s="9">
        <f t="shared" si="0"/>
        <v>0.019381491600000002</v>
      </c>
      <c r="K50" s="9">
        <f t="shared" si="1"/>
        <v>0.08140226472</v>
      </c>
      <c r="L50" s="12">
        <v>0.8</v>
      </c>
      <c r="M50" s="12">
        <f t="shared" si="2"/>
        <v>1.032</v>
      </c>
    </row>
    <row r="51" spans="2:13" ht="16.5">
      <c r="B51" s="9">
        <v>38</v>
      </c>
      <c r="C51" s="10" t="s">
        <v>20</v>
      </c>
      <c r="D51" s="11">
        <v>70</v>
      </c>
      <c r="E51" s="9">
        <v>700.1</v>
      </c>
      <c r="F51" s="9">
        <v>0.129708613</v>
      </c>
      <c r="G51" s="9">
        <v>0.070529924</v>
      </c>
      <c r="H51" s="9">
        <v>0.033554635</v>
      </c>
      <c r="I51" s="9">
        <v>0.133752892</v>
      </c>
      <c r="J51" s="9">
        <f t="shared" si="0"/>
        <v>0.0183773032</v>
      </c>
      <c r="K51" s="9">
        <f t="shared" si="1"/>
        <v>0.07718467343999999</v>
      </c>
      <c r="L51" s="12">
        <v>0.75</v>
      </c>
      <c r="M51" s="12">
        <f t="shared" si="2"/>
        <v>0.9675</v>
      </c>
    </row>
    <row r="52" spans="2:13" ht="16.5">
      <c r="B52" s="9">
        <v>39</v>
      </c>
      <c r="C52" s="10" t="s">
        <v>20</v>
      </c>
      <c r="D52" s="11">
        <v>73</v>
      </c>
      <c r="E52" s="9">
        <v>173.3</v>
      </c>
      <c r="F52" s="9"/>
      <c r="G52" s="9">
        <v>0.101759954</v>
      </c>
      <c r="H52" s="9">
        <v>0.098585113</v>
      </c>
      <c r="I52" s="9">
        <v>0.192977496</v>
      </c>
      <c r="J52" s="9">
        <f t="shared" si="0"/>
        <v>0.01966612815</v>
      </c>
      <c r="K52" s="9">
        <f t="shared" si="1"/>
        <v>0.08259773823</v>
      </c>
      <c r="L52" s="12">
        <v>0.81</v>
      </c>
      <c r="M52" s="12">
        <f t="shared" si="2"/>
        <v>1.0449000000000002</v>
      </c>
    </row>
    <row r="53" spans="2:13" ht="16.5">
      <c r="B53" s="9">
        <v>40</v>
      </c>
      <c r="C53" s="10" t="s">
        <v>20</v>
      </c>
      <c r="D53" s="11" t="s">
        <v>24</v>
      </c>
      <c r="E53" s="9">
        <v>275</v>
      </c>
      <c r="F53" s="9">
        <v>0.137666909</v>
      </c>
      <c r="G53" s="9">
        <v>0.051301818</v>
      </c>
      <c r="H53" s="9">
        <v>0.062126545</v>
      </c>
      <c r="I53" s="9">
        <v>0.097288727</v>
      </c>
      <c r="J53" s="9">
        <f t="shared" si="0"/>
        <v>0.01741919995</v>
      </c>
      <c r="K53" s="9">
        <f t="shared" si="1"/>
        <v>0.07316063979000001</v>
      </c>
      <c r="L53" s="12">
        <v>0.72</v>
      </c>
      <c r="M53" s="12">
        <f t="shared" si="2"/>
        <v>0.9288</v>
      </c>
    </row>
    <row r="54" spans="2:13" ht="16.5">
      <c r="B54" s="9">
        <v>41</v>
      </c>
      <c r="C54" s="10" t="s">
        <v>20</v>
      </c>
      <c r="D54" s="11">
        <v>80</v>
      </c>
      <c r="E54" s="9">
        <v>80.8</v>
      </c>
      <c r="F54" s="9"/>
      <c r="G54" s="9">
        <v>0.13095297</v>
      </c>
      <c r="H54" s="9">
        <v>0.066076733</v>
      </c>
      <c r="I54" s="9">
        <v>0.248339109</v>
      </c>
      <c r="J54" s="9">
        <f t="shared" si="0"/>
        <v>0.022268440599999998</v>
      </c>
      <c r="K54" s="9">
        <f t="shared" si="1"/>
        <v>0.09352745052</v>
      </c>
      <c r="L54" s="12">
        <v>0.91</v>
      </c>
      <c r="M54" s="12">
        <f t="shared" si="2"/>
        <v>1.1739000000000002</v>
      </c>
    </row>
    <row r="55" spans="2:13" ht="16.5">
      <c r="B55" s="9">
        <v>42</v>
      </c>
      <c r="C55" s="10" t="s">
        <v>20</v>
      </c>
      <c r="D55" s="11" t="s">
        <v>25</v>
      </c>
      <c r="E55" s="9">
        <v>225</v>
      </c>
      <c r="F55" s="9">
        <v>0.111415111</v>
      </c>
      <c r="G55" s="9">
        <v>0.062702222</v>
      </c>
      <c r="H55" s="9">
        <v>0.056949333</v>
      </c>
      <c r="I55" s="9">
        <v>0.118908444</v>
      </c>
      <c r="J55" s="9">
        <f t="shared" si="0"/>
        <v>0.017498755499999998</v>
      </c>
      <c r="K55" s="9">
        <f t="shared" si="1"/>
        <v>0.07349477310000001</v>
      </c>
      <c r="L55" s="12">
        <v>0.72</v>
      </c>
      <c r="M55" s="12">
        <f t="shared" si="2"/>
        <v>0.9288</v>
      </c>
    </row>
    <row r="56" spans="2:13" ht="16.5">
      <c r="B56" s="9">
        <v>43</v>
      </c>
      <c r="C56" s="10" t="s">
        <v>26</v>
      </c>
      <c r="D56" s="11" t="s">
        <v>27</v>
      </c>
      <c r="E56" s="9">
        <v>755.6</v>
      </c>
      <c r="F56" s="9"/>
      <c r="G56" s="9" t="s">
        <v>28</v>
      </c>
      <c r="H56" s="9"/>
      <c r="I56" s="9"/>
      <c r="J56" s="9"/>
      <c r="K56" s="9"/>
      <c r="L56" s="13" t="s">
        <v>29</v>
      </c>
      <c r="M56" s="13" t="s">
        <v>29</v>
      </c>
    </row>
    <row r="57" spans="2:13" ht="16.5">
      <c r="B57" s="9">
        <v>44</v>
      </c>
      <c r="C57" s="10" t="s">
        <v>26</v>
      </c>
      <c r="D57" s="11">
        <v>2</v>
      </c>
      <c r="E57" s="9">
        <v>93.1</v>
      </c>
      <c r="F57" s="9"/>
      <c r="G57" s="9">
        <v>0.113651987</v>
      </c>
      <c r="H57" s="9">
        <v>0.034408163</v>
      </c>
      <c r="I57" s="9">
        <v>0.215529538</v>
      </c>
      <c r="J57" s="9">
        <f aca="true" t="shared" si="3" ref="J57:J91">((F57+G57+H57+I57)*5)/100</f>
        <v>0.0181794844</v>
      </c>
      <c r="K57" s="9">
        <f aca="true" t="shared" si="4" ref="K57:K91">((F57+G57+H57+I57+J57)*20)/100</f>
        <v>0.07635383448000001</v>
      </c>
      <c r="L57" s="12">
        <v>0.75</v>
      </c>
      <c r="M57" s="12">
        <f aca="true" t="shared" si="5" ref="M57:M91">L57*1.29</f>
        <v>0.9675</v>
      </c>
    </row>
    <row r="58" spans="2:13" ht="16.5">
      <c r="B58" s="9">
        <v>45</v>
      </c>
      <c r="C58" s="10" t="s">
        <v>26</v>
      </c>
      <c r="D58" s="11">
        <v>5</v>
      </c>
      <c r="E58" s="9">
        <v>591.7</v>
      </c>
      <c r="F58" s="9">
        <v>0.438798378</v>
      </c>
      <c r="G58" s="9"/>
      <c r="H58" s="9">
        <v>0.084817644</v>
      </c>
      <c r="I58" s="9">
        <v>0.135648471</v>
      </c>
      <c r="J58" s="9">
        <f t="shared" si="3"/>
        <v>0.032963224650000005</v>
      </c>
      <c r="K58" s="9">
        <f t="shared" si="4"/>
        <v>0.13844554353</v>
      </c>
      <c r="L58" s="12">
        <v>1.35</v>
      </c>
      <c r="M58" s="12">
        <f t="shared" si="5"/>
        <v>1.7415000000000003</v>
      </c>
    </row>
    <row r="59" spans="2:13" ht="16.5">
      <c r="B59" s="9">
        <v>46</v>
      </c>
      <c r="C59" s="10" t="s">
        <v>26</v>
      </c>
      <c r="D59" s="11">
        <v>7</v>
      </c>
      <c r="E59" s="9">
        <v>593</v>
      </c>
      <c r="F59" s="9">
        <v>0.51418819</v>
      </c>
      <c r="G59" s="9">
        <v>0.071372681</v>
      </c>
      <c r="H59" s="9">
        <v>0.084631703</v>
      </c>
      <c r="I59" s="9">
        <v>0.135351096</v>
      </c>
      <c r="J59" s="9">
        <f t="shared" si="3"/>
        <v>0.04027718350000001</v>
      </c>
      <c r="K59" s="9">
        <f t="shared" si="4"/>
        <v>0.1691641707</v>
      </c>
      <c r="L59" s="12">
        <v>1.65</v>
      </c>
      <c r="M59" s="12">
        <f t="shared" si="5"/>
        <v>2.1285</v>
      </c>
    </row>
    <row r="60" spans="2:13" ht="16.5">
      <c r="B60" s="9">
        <v>47</v>
      </c>
      <c r="C60" s="10" t="s">
        <v>26</v>
      </c>
      <c r="D60" s="11" t="s">
        <v>30</v>
      </c>
      <c r="E60" s="9">
        <v>749.1</v>
      </c>
      <c r="F60" s="9">
        <v>0.427528501</v>
      </c>
      <c r="G60" s="9">
        <v>0.07062475</v>
      </c>
      <c r="H60" s="9">
        <v>0.042763316</v>
      </c>
      <c r="I60" s="9">
        <v>0.133932719</v>
      </c>
      <c r="J60" s="9">
        <f t="shared" si="3"/>
        <v>0.033742464300000004</v>
      </c>
      <c r="K60" s="9">
        <f t="shared" si="4"/>
        <v>0.14171835006000003</v>
      </c>
      <c r="L60" s="12">
        <v>1.39</v>
      </c>
      <c r="M60" s="12">
        <f t="shared" si="5"/>
        <v>1.7931</v>
      </c>
    </row>
    <row r="61" spans="2:13" ht="16.5">
      <c r="B61" s="9">
        <v>48</v>
      </c>
      <c r="C61" s="10" t="s">
        <v>26</v>
      </c>
      <c r="D61" s="11" t="s">
        <v>31</v>
      </c>
      <c r="E61" s="9">
        <v>1131.65</v>
      </c>
      <c r="F61" s="9">
        <v>0.443041576</v>
      </c>
      <c r="G61" s="9">
        <v>0.06233376</v>
      </c>
      <c r="H61" s="9">
        <v>0.037743118</v>
      </c>
      <c r="I61" s="9">
        <v>0.118209694</v>
      </c>
      <c r="J61" s="9">
        <f t="shared" si="3"/>
        <v>0.0330664074</v>
      </c>
      <c r="K61" s="9">
        <f t="shared" si="4"/>
        <v>0.13887891107999997</v>
      </c>
      <c r="L61" s="12">
        <v>1.36</v>
      </c>
      <c r="M61" s="12">
        <f t="shared" si="5"/>
        <v>1.7544000000000002</v>
      </c>
    </row>
    <row r="62" spans="2:13" ht="16.5">
      <c r="B62" s="9">
        <v>49</v>
      </c>
      <c r="C62" s="10" t="s">
        <v>26</v>
      </c>
      <c r="D62" s="11" t="s">
        <v>32</v>
      </c>
      <c r="E62" s="9">
        <v>1161</v>
      </c>
      <c r="F62" s="9">
        <v>0.434485444</v>
      </c>
      <c r="G62" s="9">
        <v>0.066833764</v>
      </c>
      <c r="H62" s="9">
        <v>0.040467873</v>
      </c>
      <c r="I62" s="9">
        <v>0.126743497</v>
      </c>
      <c r="J62" s="9">
        <f t="shared" si="3"/>
        <v>0.033426528899999995</v>
      </c>
      <c r="K62" s="9">
        <f t="shared" si="4"/>
        <v>0.14039142138</v>
      </c>
      <c r="L62" s="12">
        <v>1.37</v>
      </c>
      <c r="M62" s="12">
        <f t="shared" si="5"/>
        <v>1.7673</v>
      </c>
    </row>
    <row r="63" spans="2:13" ht="16.5">
      <c r="B63" s="9">
        <v>50</v>
      </c>
      <c r="C63" s="10" t="s">
        <v>26</v>
      </c>
      <c r="D63" s="11">
        <v>8</v>
      </c>
      <c r="E63" s="9">
        <v>1512.06</v>
      </c>
      <c r="F63" s="9">
        <v>0.373196037</v>
      </c>
      <c r="G63" s="9">
        <v>0.069977382</v>
      </c>
      <c r="H63" s="9">
        <v>0.063557002</v>
      </c>
      <c r="I63" s="9">
        <v>0.132705051</v>
      </c>
      <c r="J63" s="9">
        <f t="shared" si="3"/>
        <v>0.031971773599999996</v>
      </c>
      <c r="K63" s="9">
        <f t="shared" si="4"/>
        <v>0.13428144912</v>
      </c>
      <c r="L63" s="12">
        <v>1.31</v>
      </c>
      <c r="M63" s="12">
        <f t="shared" si="5"/>
        <v>1.6899000000000002</v>
      </c>
    </row>
    <row r="64" spans="2:13" ht="16.5">
      <c r="B64" s="9">
        <v>51</v>
      </c>
      <c r="C64" s="10" t="s">
        <v>26</v>
      </c>
      <c r="D64" s="11">
        <v>9</v>
      </c>
      <c r="E64" s="9">
        <v>2234.1</v>
      </c>
      <c r="F64" s="9">
        <v>0.444710264</v>
      </c>
      <c r="G64" s="9">
        <v>0.063148471</v>
      </c>
      <c r="H64" s="9">
        <v>0.057354639</v>
      </c>
      <c r="I64" s="9">
        <v>0.119754711</v>
      </c>
      <c r="J64" s="9">
        <f t="shared" si="3"/>
        <v>0.03424840425</v>
      </c>
      <c r="K64" s="9">
        <f t="shared" si="4"/>
        <v>0.14384329785</v>
      </c>
      <c r="L64" s="12">
        <v>1.41</v>
      </c>
      <c r="M64" s="12">
        <f t="shared" si="5"/>
        <v>1.8189</v>
      </c>
    </row>
    <row r="65" spans="2:13" ht="16.5">
      <c r="B65" s="9">
        <v>52</v>
      </c>
      <c r="C65" s="10" t="s">
        <v>26</v>
      </c>
      <c r="D65" s="11">
        <v>10</v>
      </c>
      <c r="E65" s="9">
        <v>416.1</v>
      </c>
      <c r="F65" s="9">
        <v>0.599387167</v>
      </c>
      <c r="G65" s="9">
        <v>0.067810622</v>
      </c>
      <c r="H65" s="9">
        <v>0.064155251</v>
      </c>
      <c r="I65" s="9">
        <v>0.128596011</v>
      </c>
      <c r="J65" s="9">
        <f t="shared" si="3"/>
        <v>0.04299745255</v>
      </c>
      <c r="K65" s="9">
        <f t="shared" si="4"/>
        <v>0.18058930071</v>
      </c>
      <c r="L65" s="12">
        <v>1.77</v>
      </c>
      <c r="M65" s="12">
        <f t="shared" si="5"/>
        <v>2.2833</v>
      </c>
    </row>
    <row r="66" spans="2:13" ht="16.5">
      <c r="B66" s="9">
        <v>53</v>
      </c>
      <c r="C66" s="10" t="s">
        <v>26</v>
      </c>
      <c r="D66" s="11">
        <v>12</v>
      </c>
      <c r="E66" s="9">
        <v>456.5</v>
      </c>
      <c r="F66" s="9">
        <v>0.346296605</v>
      </c>
      <c r="G66" s="9">
        <v>0.077261774</v>
      </c>
      <c r="H66" s="9">
        <v>0.067833954</v>
      </c>
      <c r="I66" s="9">
        <v>0.146519168</v>
      </c>
      <c r="J66" s="9">
        <f t="shared" si="3"/>
        <v>0.03189557505</v>
      </c>
      <c r="K66" s="9">
        <f t="shared" si="4"/>
        <v>0.13396141520999996</v>
      </c>
      <c r="L66" s="12">
        <v>1.31</v>
      </c>
      <c r="M66" s="12">
        <f t="shared" si="5"/>
        <v>1.6899000000000002</v>
      </c>
    </row>
    <row r="67" spans="2:13" ht="16.5">
      <c r="B67" s="9">
        <v>54</v>
      </c>
      <c r="C67" s="10" t="s">
        <v>26</v>
      </c>
      <c r="D67" s="11" t="s">
        <v>33</v>
      </c>
      <c r="E67" s="9">
        <v>735.6</v>
      </c>
      <c r="F67" s="9">
        <v>0.288626605</v>
      </c>
      <c r="G67" s="9">
        <v>0.076715606</v>
      </c>
      <c r="H67" s="9">
        <v>0.037741707</v>
      </c>
      <c r="I67" s="9">
        <v>0.145483415</v>
      </c>
      <c r="J67" s="9">
        <f t="shared" si="3"/>
        <v>0.027428366650000004</v>
      </c>
      <c r="K67" s="9">
        <f t="shared" si="4"/>
        <v>0.11519913993000001</v>
      </c>
      <c r="L67" s="12">
        <v>1.13</v>
      </c>
      <c r="M67" s="12">
        <f t="shared" si="5"/>
        <v>1.4577</v>
      </c>
    </row>
    <row r="68" spans="2:13" ht="16.5">
      <c r="B68" s="9">
        <v>55</v>
      </c>
      <c r="C68" s="10" t="s">
        <v>26</v>
      </c>
      <c r="D68" s="11">
        <v>14</v>
      </c>
      <c r="E68" s="9">
        <v>382</v>
      </c>
      <c r="F68" s="9">
        <v>0.301335079</v>
      </c>
      <c r="G68" s="9">
        <v>0.073863874</v>
      </c>
      <c r="H68" s="9">
        <v>0.061496335</v>
      </c>
      <c r="I68" s="9">
        <v>0.140075393</v>
      </c>
      <c r="J68" s="9">
        <f t="shared" si="3"/>
        <v>0.02883853405</v>
      </c>
      <c r="K68" s="9">
        <f t="shared" si="4"/>
        <v>0.12112184301</v>
      </c>
      <c r="L68" s="12">
        <v>1.18</v>
      </c>
      <c r="M68" s="12">
        <f t="shared" si="5"/>
        <v>1.5222</v>
      </c>
    </row>
    <row r="69" spans="2:13" ht="16.5">
      <c r="B69" s="9">
        <v>56</v>
      </c>
      <c r="C69" s="10" t="s">
        <v>26</v>
      </c>
      <c r="D69" s="11" t="s">
        <v>34</v>
      </c>
      <c r="E69" s="9">
        <v>749.5</v>
      </c>
      <c r="F69" s="9">
        <v>0.573374249</v>
      </c>
      <c r="G69" s="9">
        <v>0.075292862</v>
      </c>
      <c r="H69" s="9">
        <v>0.04558986</v>
      </c>
      <c r="I69" s="9">
        <v>0.142785324</v>
      </c>
      <c r="J69" s="9">
        <f t="shared" si="3"/>
        <v>0.04185211475</v>
      </c>
      <c r="K69" s="9">
        <f t="shared" si="4"/>
        <v>0.17577888195</v>
      </c>
      <c r="L69" s="12">
        <v>1.72</v>
      </c>
      <c r="M69" s="12">
        <f t="shared" si="5"/>
        <v>2.2188</v>
      </c>
    </row>
    <row r="70" spans="2:13" ht="16.5">
      <c r="B70" s="9">
        <v>57</v>
      </c>
      <c r="C70" s="10" t="s">
        <v>26</v>
      </c>
      <c r="D70" s="11">
        <v>15</v>
      </c>
      <c r="E70" s="9">
        <v>1124.4</v>
      </c>
      <c r="F70" s="9">
        <v>0.436798292</v>
      </c>
      <c r="G70" s="9">
        <v>0.062735681</v>
      </c>
      <c r="H70" s="9">
        <v>0.039885806</v>
      </c>
      <c r="I70" s="9">
        <v>0.118971896</v>
      </c>
      <c r="J70" s="9">
        <f t="shared" si="3"/>
        <v>0.032919583749999995</v>
      </c>
      <c r="K70" s="9">
        <f t="shared" si="4"/>
        <v>0.13826225174999998</v>
      </c>
      <c r="L70" s="12">
        <v>1.35</v>
      </c>
      <c r="M70" s="12">
        <f t="shared" si="5"/>
        <v>1.7415000000000003</v>
      </c>
    </row>
    <row r="71" spans="2:13" ht="16.5">
      <c r="B71" s="9">
        <v>58</v>
      </c>
      <c r="C71" s="10" t="s">
        <v>26</v>
      </c>
      <c r="D71" s="11">
        <v>16</v>
      </c>
      <c r="E71" s="9">
        <v>732.9</v>
      </c>
      <c r="F71" s="9">
        <v>0.46943785</v>
      </c>
      <c r="G71" s="9">
        <v>0.076998226</v>
      </c>
      <c r="H71" s="9">
        <v>0.08741711</v>
      </c>
      <c r="I71" s="9">
        <v>0.146019375</v>
      </c>
      <c r="J71" s="9">
        <f t="shared" si="3"/>
        <v>0.03899362804999999</v>
      </c>
      <c r="K71" s="9">
        <f t="shared" si="4"/>
        <v>0.16377323780999997</v>
      </c>
      <c r="L71" s="12">
        <v>1.6</v>
      </c>
      <c r="M71" s="12">
        <f t="shared" si="5"/>
        <v>2.064</v>
      </c>
    </row>
    <row r="72" spans="2:13" ht="16.5">
      <c r="B72" s="9">
        <v>59</v>
      </c>
      <c r="C72" s="10" t="s">
        <v>26</v>
      </c>
      <c r="D72" s="11">
        <v>18</v>
      </c>
      <c r="E72" s="9">
        <v>731</v>
      </c>
      <c r="F72" s="9">
        <v>0.460160055</v>
      </c>
      <c r="G72" s="9">
        <v>0.077198358</v>
      </c>
      <c r="H72" s="9">
        <v>0.087644323</v>
      </c>
      <c r="I72" s="9">
        <v>0.146398906</v>
      </c>
      <c r="J72" s="9">
        <f t="shared" si="3"/>
        <v>0.0385700821</v>
      </c>
      <c r="K72" s="9">
        <f t="shared" si="4"/>
        <v>0.16199434482</v>
      </c>
      <c r="L72" s="12">
        <v>1.58</v>
      </c>
      <c r="M72" s="12">
        <f t="shared" si="5"/>
        <v>2.0382000000000002</v>
      </c>
    </row>
    <row r="73" spans="2:13" ht="16.5">
      <c r="B73" s="9">
        <v>60</v>
      </c>
      <c r="C73" s="10" t="s">
        <v>26</v>
      </c>
      <c r="D73" s="11" t="s">
        <v>35</v>
      </c>
      <c r="E73" s="9">
        <v>627.5</v>
      </c>
      <c r="F73" s="9">
        <v>0.414987092</v>
      </c>
      <c r="G73" s="9">
        <v>0.084310757</v>
      </c>
      <c r="H73" s="9">
        <v>0.102100398</v>
      </c>
      <c r="I73" s="9">
        <v>0.159886853</v>
      </c>
      <c r="J73" s="9">
        <f t="shared" si="3"/>
        <v>0.038064255000000005</v>
      </c>
      <c r="K73" s="9">
        <f t="shared" si="4"/>
        <v>0.159869871</v>
      </c>
      <c r="L73" s="12">
        <v>1.56</v>
      </c>
      <c r="M73" s="12">
        <f t="shared" si="5"/>
        <v>2.0124</v>
      </c>
    </row>
    <row r="74" spans="2:13" ht="16.5">
      <c r="B74" s="9">
        <v>61</v>
      </c>
      <c r="C74" s="10" t="s">
        <v>26</v>
      </c>
      <c r="D74" s="11" t="s">
        <v>36</v>
      </c>
      <c r="E74" s="9">
        <v>713.3</v>
      </c>
      <c r="F74" s="9">
        <v>0.650886023</v>
      </c>
      <c r="G74" s="9">
        <v>0.059335483</v>
      </c>
      <c r="H74" s="9">
        <v>0.05389149</v>
      </c>
      <c r="I74" s="9">
        <v>0.112523763</v>
      </c>
      <c r="J74" s="9">
        <f t="shared" si="3"/>
        <v>0.04383183795</v>
      </c>
      <c r="K74" s="9">
        <f t="shared" si="4"/>
        <v>0.18409371939</v>
      </c>
      <c r="L74" s="12">
        <v>1.8</v>
      </c>
      <c r="M74" s="12">
        <f t="shared" si="5"/>
        <v>2.322</v>
      </c>
    </row>
    <row r="75" spans="2:13" ht="16.5">
      <c r="B75" s="9">
        <v>62</v>
      </c>
      <c r="C75" s="10" t="s">
        <v>26</v>
      </c>
      <c r="D75" s="11" t="s">
        <v>37</v>
      </c>
      <c r="E75" s="9">
        <v>968.5</v>
      </c>
      <c r="F75" s="9">
        <v>0.603249561</v>
      </c>
      <c r="G75" s="9">
        <v>0.07283428</v>
      </c>
      <c r="H75" s="9">
        <v>0.066151781</v>
      </c>
      <c r="I75" s="9">
        <v>0.13812287</v>
      </c>
      <c r="J75" s="9">
        <f t="shared" si="3"/>
        <v>0.0440179246</v>
      </c>
      <c r="K75" s="9">
        <f t="shared" si="4"/>
        <v>0.18487528332</v>
      </c>
      <c r="L75" s="12">
        <v>1.81</v>
      </c>
      <c r="M75" s="12">
        <f t="shared" si="5"/>
        <v>2.3349</v>
      </c>
    </row>
    <row r="76" spans="2:13" ht="16.5">
      <c r="B76" s="9">
        <v>63</v>
      </c>
      <c r="C76" s="10" t="s">
        <v>26</v>
      </c>
      <c r="D76" s="11" t="s">
        <v>38</v>
      </c>
      <c r="E76" s="9">
        <v>913.8</v>
      </c>
      <c r="F76" s="9">
        <v>0.649437514</v>
      </c>
      <c r="G76" s="9">
        <v>0.061755308</v>
      </c>
      <c r="H76" s="9">
        <v>0.07478573</v>
      </c>
      <c r="I76" s="9">
        <v>0.117112716</v>
      </c>
      <c r="J76" s="9">
        <f t="shared" si="3"/>
        <v>0.0451545634</v>
      </c>
      <c r="K76" s="9">
        <f t="shared" si="4"/>
        <v>0.18964916628</v>
      </c>
      <c r="L76" s="12">
        <v>1.85</v>
      </c>
      <c r="M76" s="12">
        <f t="shared" si="5"/>
        <v>2.3865000000000003</v>
      </c>
    </row>
    <row r="77" spans="2:13" ht="16.5">
      <c r="B77" s="9">
        <v>64</v>
      </c>
      <c r="C77" s="10" t="s">
        <v>26</v>
      </c>
      <c r="D77" s="11" t="s">
        <v>39</v>
      </c>
      <c r="E77" s="9">
        <v>1096.63</v>
      </c>
      <c r="F77" s="9">
        <v>0.447859351</v>
      </c>
      <c r="G77" s="9">
        <v>0.054675688</v>
      </c>
      <c r="H77" s="9">
        <v>0.049659229</v>
      </c>
      <c r="I77" s="9">
        <v>0.103686932</v>
      </c>
      <c r="J77" s="9">
        <f t="shared" si="3"/>
        <v>0.03279406</v>
      </c>
      <c r="K77" s="9">
        <f t="shared" si="4"/>
        <v>0.137735052</v>
      </c>
      <c r="L77" s="12">
        <v>1.35</v>
      </c>
      <c r="M77" s="12">
        <f t="shared" si="5"/>
        <v>1.7415000000000003</v>
      </c>
    </row>
    <row r="78" spans="2:13" ht="16.5">
      <c r="B78" s="9">
        <v>65</v>
      </c>
      <c r="C78" s="10" t="s">
        <v>26</v>
      </c>
      <c r="D78" s="11">
        <v>21</v>
      </c>
      <c r="E78" s="9">
        <v>2259.3</v>
      </c>
      <c r="F78" s="9">
        <v>0.494096047</v>
      </c>
      <c r="G78" s="9">
        <v>0.065566326</v>
      </c>
      <c r="H78" s="9">
        <v>0.059550657</v>
      </c>
      <c r="I78" s="9">
        <v>0.124339928</v>
      </c>
      <c r="J78" s="9">
        <f t="shared" si="3"/>
        <v>0.0371776479</v>
      </c>
      <c r="K78" s="9">
        <f t="shared" si="4"/>
        <v>0.15614612118</v>
      </c>
      <c r="L78" s="12">
        <v>1.53</v>
      </c>
      <c r="M78" s="12">
        <f t="shared" si="5"/>
        <v>1.9737</v>
      </c>
    </row>
    <row r="79" spans="2:13" ht="16.5">
      <c r="B79" s="9">
        <v>66</v>
      </c>
      <c r="C79" s="10" t="s">
        <v>26</v>
      </c>
      <c r="D79" s="11">
        <v>25</v>
      </c>
      <c r="E79" s="9">
        <v>751.6</v>
      </c>
      <c r="F79" s="9">
        <v>0.49349388</v>
      </c>
      <c r="G79" s="9">
        <v>0.070389835</v>
      </c>
      <c r="H79" s="9">
        <v>0.042621075</v>
      </c>
      <c r="I79" s="9">
        <v>0.133487227</v>
      </c>
      <c r="J79" s="9">
        <f t="shared" si="3"/>
        <v>0.03699960085</v>
      </c>
      <c r="K79" s="9">
        <f t="shared" si="4"/>
        <v>0.15539832357000002</v>
      </c>
      <c r="L79" s="12">
        <v>1.52</v>
      </c>
      <c r="M79" s="12">
        <f t="shared" si="5"/>
        <v>1.9608</v>
      </c>
    </row>
    <row r="80" spans="2:13" ht="16.5">
      <c r="B80" s="9">
        <v>67</v>
      </c>
      <c r="C80" s="10" t="s">
        <v>26</v>
      </c>
      <c r="D80" s="11">
        <v>27</v>
      </c>
      <c r="E80" s="9">
        <v>3022.4</v>
      </c>
      <c r="F80" s="9">
        <v>0.46870712</v>
      </c>
      <c r="G80" s="9">
        <v>0.063015484</v>
      </c>
      <c r="H80" s="9">
        <v>0.038862493</v>
      </c>
      <c r="I80" s="9">
        <v>0.119502515</v>
      </c>
      <c r="J80" s="9">
        <f t="shared" si="3"/>
        <v>0.034504380599999995</v>
      </c>
      <c r="K80" s="9">
        <f t="shared" si="4"/>
        <v>0.14491839852</v>
      </c>
      <c r="L80" s="12">
        <v>1.42</v>
      </c>
      <c r="M80" s="12">
        <f t="shared" si="5"/>
        <v>1.8317999999999999</v>
      </c>
    </row>
    <row r="81" spans="2:13" ht="16.5">
      <c r="B81" s="9">
        <v>68</v>
      </c>
      <c r="C81" s="10" t="s">
        <v>26</v>
      </c>
      <c r="D81" s="11">
        <v>29</v>
      </c>
      <c r="E81" s="9">
        <v>1874.4</v>
      </c>
      <c r="F81" s="9">
        <v>0.472050896</v>
      </c>
      <c r="G81" s="9">
        <v>0.060213402</v>
      </c>
      <c r="H81" s="9">
        <v>0.03645924</v>
      </c>
      <c r="I81" s="9">
        <v>0.114188647</v>
      </c>
      <c r="J81" s="9">
        <f t="shared" si="3"/>
        <v>0.03414560925</v>
      </c>
      <c r="K81" s="9">
        <f t="shared" si="4"/>
        <v>0.14341155884999998</v>
      </c>
      <c r="L81" s="12">
        <v>1.4</v>
      </c>
      <c r="M81" s="12">
        <f t="shared" si="5"/>
        <v>1.8059999999999998</v>
      </c>
    </row>
    <row r="82" spans="2:13" ht="16.5">
      <c r="B82" s="9">
        <v>69</v>
      </c>
      <c r="C82" s="10" t="s">
        <v>26</v>
      </c>
      <c r="D82" s="11">
        <v>31</v>
      </c>
      <c r="E82" s="9">
        <v>1781.88</v>
      </c>
      <c r="F82" s="9">
        <v>0.495269042</v>
      </c>
      <c r="G82" s="9">
        <v>0.063339843</v>
      </c>
      <c r="H82" s="9">
        <v>0.038352302</v>
      </c>
      <c r="I82" s="9">
        <v>0.120117629</v>
      </c>
      <c r="J82" s="9">
        <f t="shared" si="3"/>
        <v>0.0358539408</v>
      </c>
      <c r="K82" s="9">
        <f t="shared" si="4"/>
        <v>0.15058655136</v>
      </c>
      <c r="L82" s="12">
        <v>1.47</v>
      </c>
      <c r="M82" s="12">
        <f t="shared" si="5"/>
        <v>1.8963</v>
      </c>
    </row>
    <row r="83" spans="2:13" ht="16.5">
      <c r="B83" s="9">
        <v>70</v>
      </c>
      <c r="C83" s="10" t="s">
        <v>40</v>
      </c>
      <c r="D83" s="11" t="s">
        <v>41</v>
      </c>
      <c r="E83" s="9">
        <v>131.9</v>
      </c>
      <c r="F83" s="9"/>
      <c r="G83" s="9">
        <v>0.106959818</v>
      </c>
      <c r="H83" s="9">
        <v>0.064764215</v>
      </c>
      <c r="I83" s="9">
        <v>0.202838514</v>
      </c>
      <c r="J83" s="9">
        <f t="shared" si="3"/>
        <v>0.018728127350000002</v>
      </c>
      <c r="K83" s="9">
        <f t="shared" si="4"/>
        <v>0.07865813487000001</v>
      </c>
      <c r="L83" s="12">
        <v>0.77</v>
      </c>
      <c r="M83" s="12">
        <f t="shared" si="5"/>
        <v>0.9933000000000001</v>
      </c>
    </row>
    <row r="84" spans="2:13" ht="16.5">
      <c r="B84" s="9">
        <v>71</v>
      </c>
      <c r="C84" s="10" t="s">
        <v>40</v>
      </c>
      <c r="D84" s="11" t="s">
        <v>21</v>
      </c>
      <c r="E84" s="9">
        <v>3722.66</v>
      </c>
      <c r="F84" s="9">
        <v>0.58750732</v>
      </c>
      <c r="G84" s="9">
        <v>0.064425975</v>
      </c>
      <c r="H84" s="9">
        <v>0.039009955</v>
      </c>
      <c r="I84" s="9">
        <v>0.122177368</v>
      </c>
      <c r="J84" s="9">
        <f t="shared" si="3"/>
        <v>0.04065603090000001</v>
      </c>
      <c r="K84" s="9">
        <f t="shared" si="4"/>
        <v>0.17075532978000002</v>
      </c>
      <c r="L84" s="12">
        <v>1.67</v>
      </c>
      <c r="M84" s="12">
        <f t="shared" si="5"/>
        <v>2.1543</v>
      </c>
    </row>
    <row r="85" spans="2:13" ht="16.5">
      <c r="B85" s="9">
        <v>72</v>
      </c>
      <c r="C85" s="10" t="s">
        <v>40</v>
      </c>
      <c r="D85" s="11">
        <v>9</v>
      </c>
      <c r="E85" s="9">
        <v>1849.75</v>
      </c>
      <c r="F85" s="9">
        <v>0.601556967</v>
      </c>
      <c r="G85" s="9">
        <v>0.061015813</v>
      </c>
      <c r="H85" s="9">
        <v>0.036945101</v>
      </c>
      <c r="I85" s="9">
        <v>0.115710339</v>
      </c>
      <c r="J85" s="9">
        <f t="shared" si="3"/>
        <v>0.040761411</v>
      </c>
      <c r="K85" s="9">
        <f t="shared" si="4"/>
        <v>0.17119792620000002</v>
      </c>
      <c r="L85" s="12">
        <v>1.67</v>
      </c>
      <c r="M85" s="12">
        <f t="shared" si="5"/>
        <v>2.1543</v>
      </c>
    </row>
    <row r="86" spans="2:13" ht="16.5">
      <c r="B86" s="9">
        <v>73</v>
      </c>
      <c r="C86" s="10" t="s">
        <v>40</v>
      </c>
      <c r="D86" s="11">
        <v>11</v>
      </c>
      <c r="E86" s="9">
        <v>2003.3</v>
      </c>
      <c r="F86" s="9">
        <v>0.6080565507</v>
      </c>
      <c r="G86" s="9">
        <v>0.056339041</v>
      </c>
      <c r="H86" s="9">
        <v>0.034113313</v>
      </c>
      <c r="I86" s="9">
        <v>0.106841312</v>
      </c>
      <c r="J86" s="9">
        <f t="shared" si="3"/>
        <v>0.040267510835</v>
      </c>
      <c r="K86" s="9">
        <f t="shared" si="4"/>
        <v>0.16912354550699998</v>
      </c>
      <c r="L86" s="12">
        <v>1.65</v>
      </c>
      <c r="M86" s="12">
        <f t="shared" si="5"/>
        <v>2.1285</v>
      </c>
    </row>
    <row r="87" spans="2:13" ht="16.5">
      <c r="B87" s="9">
        <v>74</v>
      </c>
      <c r="C87" s="10" t="s">
        <v>42</v>
      </c>
      <c r="D87" s="11">
        <v>4</v>
      </c>
      <c r="E87" s="9">
        <v>221.7</v>
      </c>
      <c r="F87" s="9">
        <v>0.116534957</v>
      </c>
      <c r="G87" s="9">
        <v>0.063635544</v>
      </c>
      <c r="H87" s="9">
        <v>0.086695535</v>
      </c>
      <c r="I87" s="9">
        <v>0.120678394</v>
      </c>
      <c r="J87" s="9">
        <f t="shared" si="3"/>
        <v>0.019377221499999996</v>
      </c>
      <c r="K87" s="9">
        <f t="shared" si="4"/>
        <v>0.08138433029999997</v>
      </c>
      <c r="L87" s="12">
        <v>0.8</v>
      </c>
      <c r="M87" s="12">
        <f t="shared" si="5"/>
        <v>1.032</v>
      </c>
    </row>
    <row r="88" spans="2:13" ht="16.5">
      <c r="B88" s="9">
        <v>75</v>
      </c>
      <c r="C88" s="10" t="s">
        <v>42</v>
      </c>
      <c r="D88" s="11">
        <v>6</v>
      </c>
      <c r="E88" s="9">
        <v>223.6</v>
      </c>
      <c r="F88" s="9"/>
      <c r="G88" s="9">
        <v>0.110415921</v>
      </c>
      <c r="H88" s="9">
        <v>0.076407871</v>
      </c>
      <c r="I88" s="9">
        <v>0.209392665</v>
      </c>
      <c r="J88" s="9">
        <f t="shared" si="3"/>
        <v>0.01981082285</v>
      </c>
      <c r="K88" s="9">
        <f t="shared" si="4"/>
        <v>0.08320545597</v>
      </c>
      <c r="L88" s="12">
        <v>0.81</v>
      </c>
      <c r="M88" s="12">
        <f t="shared" si="5"/>
        <v>1.0449000000000002</v>
      </c>
    </row>
    <row r="89" spans="2:13" ht="16.5">
      <c r="B89" s="9">
        <v>76</v>
      </c>
      <c r="C89" s="10" t="s">
        <v>42</v>
      </c>
      <c r="D89" s="11">
        <v>8</v>
      </c>
      <c r="E89" s="9">
        <v>60</v>
      </c>
      <c r="F89" s="9"/>
      <c r="G89" s="9">
        <v>0.170266667</v>
      </c>
      <c r="H89" s="9">
        <v>0.084746667</v>
      </c>
      <c r="I89" s="9">
        <v>0.291813333</v>
      </c>
      <c r="J89" s="9">
        <f t="shared" si="3"/>
        <v>0.02734133335</v>
      </c>
      <c r="K89" s="9">
        <f t="shared" si="4"/>
        <v>0.11483360007000001</v>
      </c>
      <c r="L89" s="12">
        <v>1.12</v>
      </c>
      <c r="M89" s="12">
        <f t="shared" si="5"/>
        <v>1.4448</v>
      </c>
    </row>
    <row r="90" spans="2:13" ht="16.5">
      <c r="B90" s="9">
        <v>77</v>
      </c>
      <c r="C90" s="10" t="s">
        <v>43</v>
      </c>
      <c r="D90" s="11">
        <v>1</v>
      </c>
      <c r="E90" s="9">
        <v>398.4</v>
      </c>
      <c r="F90" s="9">
        <v>0.521359438</v>
      </c>
      <c r="G90" s="9">
        <v>0.05311747</v>
      </c>
      <c r="H90" s="9">
        <v>0.050924197</v>
      </c>
      <c r="I90" s="9">
        <v>0.100731928</v>
      </c>
      <c r="J90" s="9">
        <f t="shared" si="3"/>
        <v>0.036306651649999994</v>
      </c>
      <c r="K90" s="9">
        <f t="shared" si="4"/>
        <v>0.15248793692999998</v>
      </c>
      <c r="L90" s="12">
        <v>1.49</v>
      </c>
      <c r="M90" s="12">
        <f t="shared" si="5"/>
        <v>1.9221000000000001</v>
      </c>
    </row>
    <row r="91" spans="2:13" ht="16.5">
      <c r="B91" s="9">
        <v>78</v>
      </c>
      <c r="C91" s="10" t="s">
        <v>43</v>
      </c>
      <c r="D91" s="11">
        <v>7</v>
      </c>
      <c r="E91" s="9">
        <v>122.6</v>
      </c>
      <c r="F91" s="9">
        <v>0.198213703</v>
      </c>
      <c r="G91" s="9">
        <v>0.057536705</v>
      </c>
      <c r="H91" s="9">
        <v>0.052257749</v>
      </c>
      <c r="I91" s="9">
        <v>0.109112561</v>
      </c>
      <c r="J91" s="9">
        <f t="shared" si="3"/>
        <v>0.0208560359</v>
      </c>
      <c r="K91" s="9">
        <f t="shared" si="4"/>
        <v>0.08759535078000001</v>
      </c>
      <c r="L91" s="12">
        <v>0.86</v>
      </c>
      <c r="M91" s="12">
        <f t="shared" si="5"/>
        <v>1.1094</v>
      </c>
    </row>
    <row r="92" spans="2:13" ht="16.5">
      <c r="B92" s="9">
        <v>79</v>
      </c>
      <c r="C92" s="10" t="s">
        <v>44</v>
      </c>
      <c r="D92" s="11">
        <v>3</v>
      </c>
      <c r="E92" s="9">
        <v>169</v>
      </c>
      <c r="F92" s="9"/>
      <c r="G92" s="9" t="s">
        <v>28</v>
      </c>
      <c r="H92" s="9"/>
      <c r="I92" s="9"/>
      <c r="J92" s="9"/>
      <c r="K92" s="9"/>
      <c r="L92" s="12" t="s">
        <v>29</v>
      </c>
      <c r="M92" s="12" t="s">
        <v>29</v>
      </c>
    </row>
    <row r="93" spans="2:13" ht="16.5">
      <c r="B93" s="9">
        <v>80</v>
      </c>
      <c r="C93" s="10" t="s">
        <v>44</v>
      </c>
      <c r="D93" s="11">
        <v>1</v>
      </c>
      <c r="E93" s="9">
        <v>88.9</v>
      </c>
      <c r="F93" s="9">
        <v>0.207172103</v>
      </c>
      <c r="G93" s="9">
        <v>0.079347582</v>
      </c>
      <c r="H93" s="9">
        <v>0.060056243</v>
      </c>
      <c r="I93" s="9">
        <v>0.150474691</v>
      </c>
      <c r="J93" s="9">
        <f aca="true" t="shared" si="6" ref="J93:J151">((F93+G93+H93+I93)*5)/100</f>
        <v>0.02485253095</v>
      </c>
      <c r="K93" s="9">
        <f aca="true" t="shared" si="7" ref="K93:K151">((F93+G93+H93+I93+J93)*20)/100</f>
        <v>0.10438062999</v>
      </c>
      <c r="L93" s="12">
        <v>1.02</v>
      </c>
      <c r="M93" s="12">
        <f aca="true" t="shared" si="8" ref="M93:M151">L93*1.29</f>
        <v>1.3158</v>
      </c>
    </row>
    <row r="94" spans="2:13" ht="16.5">
      <c r="B94" s="9">
        <v>81</v>
      </c>
      <c r="C94" s="10" t="s">
        <v>44</v>
      </c>
      <c r="D94" s="11">
        <v>2</v>
      </c>
      <c r="E94" s="9">
        <v>497.2</v>
      </c>
      <c r="F94" s="9">
        <v>0.416215205</v>
      </c>
      <c r="G94" s="9">
        <v>0.056749799</v>
      </c>
      <c r="H94" s="9">
        <v>0.060133548</v>
      </c>
      <c r="I94" s="9">
        <v>0.107620274</v>
      </c>
      <c r="J94" s="9">
        <f t="shared" si="6"/>
        <v>0.0320359413</v>
      </c>
      <c r="K94" s="9">
        <f t="shared" si="7"/>
        <v>0.13455095345999998</v>
      </c>
      <c r="L94" s="12">
        <v>1.32</v>
      </c>
      <c r="M94" s="12">
        <f t="shared" si="8"/>
        <v>1.7028</v>
      </c>
    </row>
    <row r="95" spans="2:13" ht="16.5">
      <c r="B95" s="9">
        <v>82</v>
      </c>
      <c r="C95" s="10" t="s">
        <v>44</v>
      </c>
      <c r="D95" s="11">
        <v>5</v>
      </c>
      <c r="E95" s="9">
        <v>304.8</v>
      </c>
      <c r="F95" s="9">
        <v>0.537112861</v>
      </c>
      <c r="G95" s="9">
        <v>0.069429134</v>
      </c>
      <c r="H95" s="9">
        <v>0.035032808</v>
      </c>
      <c r="I95" s="9">
        <v>0.131665354</v>
      </c>
      <c r="J95" s="9">
        <f t="shared" si="6"/>
        <v>0.03866200785</v>
      </c>
      <c r="K95" s="9">
        <f t="shared" si="7"/>
        <v>0.16238043296999996</v>
      </c>
      <c r="L95" s="12">
        <v>1.59</v>
      </c>
      <c r="M95" s="12">
        <f t="shared" si="8"/>
        <v>2.0511000000000004</v>
      </c>
    </row>
    <row r="96" spans="2:13" ht="16.5">
      <c r="B96" s="9">
        <v>83</v>
      </c>
      <c r="C96" s="10" t="s">
        <v>44</v>
      </c>
      <c r="D96" s="11">
        <v>7</v>
      </c>
      <c r="E96" s="9">
        <v>1283.9</v>
      </c>
      <c r="F96" s="9">
        <v>0.513831451</v>
      </c>
      <c r="G96" s="9">
        <v>0.065930368</v>
      </c>
      <c r="H96" s="9">
        <v>0.059881299</v>
      </c>
      <c r="I96" s="9">
        <v>0.125030298</v>
      </c>
      <c r="J96" s="9">
        <f t="shared" si="6"/>
        <v>0.038233670799999994</v>
      </c>
      <c r="K96" s="9">
        <f t="shared" si="7"/>
        <v>0.16058141735999995</v>
      </c>
      <c r="L96" s="12">
        <v>1.57</v>
      </c>
      <c r="M96" s="12">
        <f t="shared" si="8"/>
        <v>2.0253</v>
      </c>
    </row>
    <row r="97" spans="2:13" ht="16.5">
      <c r="B97" s="9">
        <v>84</v>
      </c>
      <c r="C97" s="10" t="s">
        <v>44</v>
      </c>
      <c r="D97" s="11">
        <v>23</v>
      </c>
      <c r="E97" s="9">
        <v>149.36</v>
      </c>
      <c r="F97" s="9"/>
      <c r="G97" s="9">
        <v>0.094456347</v>
      </c>
      <c r="H97" s="9">
        <v>0.085790037</v>
      </c>
      <c r="I97" s="9">
        <v>0.179126942</v>
      </c>
      <c r="J97" s="9">
        <f t="shared" si="6"/>
        <v>0.0179686663</v>
      </c>
      <c r="K97" s="9">
        <f t="shared" si="7"/>
        <v>0.07546839845999999</v>
      </c>
      <c r="L97" s="12">
        <v>0.74</v>
      </c>
      <c r="M97" s="12">
        <f t="shared" si="8"/>
        <v>0.9546</v>
      </c>
    </row>
    <row r="98" spans="2:13" ht="16.5">
      <c r="B98" s="9">
        <v>85</v>
      </c>
      <c r="C98" s="10" t="s">
        <v>45</v>
      </c>
      <c r="D98" s="11">
        <v>3</v>
      </c>
      <c r="E98" s="9">
        <v>428.45</v>
      </c>
      <c r="F98" s="9">
        <v>0.060897654</v>
      </c>
      <c r="G98" s="9">
        <v>0.09055199</v>
      </c>
      <c r="H98" s="9">
        <v>0.054829268</v>
      </c>
      <c r="I98" s="9">
        <v>0.171722721</v>
      </c>
      <c r="J98" s="9">
        <f t="shared" si="6"/>
        <v>0.01890008165</v>
      </c>
      <c r="K98" s="9">
        <f t="shared" si="7"/>
        <v>0.07938034293</v>
      </c>
      <c r="L98" s="12">
        <v>0.78</v>
      </c>
      <c r="M98" s="12">
        <f t="shared" si="8"/>
        <v>1.0062</v>
      </c>
    </row>
    <row r="99" spans="2:13" ht="16.5">
      <c r="B99" s="9">
        <v>86</v>
      </c>
      <c r="C99" s="10" t="s">
        <v>45</v>
      </c>
      <c r="D99" s="11">
        <v>4</v>
      </c>
      <c r="E99" s="9">
        <v>357</v>
      </c>
      <c r="F99" s="9">
        <v>0.439947339</v>
      </c>
      <c r="G99" s="9">
        <v>0.059277311</v>
      </c>
      <c r="H99" s="9">
        <v>0.062811765</v>
      </c>
      <c r="I99" s="9">
        <v>0.112413445</v>
      </c>
      <c r="J99" s="9">
        <f t="shared" si="6"/>
        <v>0.033722493</v>
      </c>
      <c r="K99" s="9">
        <f t="shared" si="7"/>
        <v>0.1416344706</v>
      </c>
      <c r="L99" s="12">
        <v>1.39</v>
      </c>
      <c r="M99" s="12">
        <f t="shared" si="8"/>
        <v>1.7931</v>
      </c>
    </row>
    <row r="100" spans="2:13" ht="16.5">
      <c r="B100" s="9">
        <v>87</v>
      </c>
      <c r="C100" s="10" t="s">
        <v>45</v>
      </c>
      <c r="D100" s="11">
        <v>6</v>
      </c>
      <c r="E100" s="9">
        <v>151.6</v>
      </c>
      <c r="F100" s="9"/>
      <c r="G100" s="9">
        <v>0.093060686</v>
      </c>
      <c r="H100" s="9">
        <v>0.084522427</v>
      </c>
      <c r="I100" s="9">
        <v>0.176480211</v>
      </c>
      <c r="J100" s="9">
        <f t="shared" si="6"/>
        <v>0.0177031662</v>
      </c>
      <c r="K100" s="9">
        <f t="shared" si="7"/>
        <v>0.07435329804</v>
      </c>
      <c r="L100" s="12">
        <v>0.73</v>
      </c>
      <c r="M100" s="12">
        <f t="shared" si="8"/>
        <v>0.9417</v>
      </c>
    </row>
    <row r="101" spans="2:13" ht="16.5">
      <c r="B101" s="9">
        <v>88</v>
      </c>
      <c r="C101" s="10" t="s">
        <v>45</v>
      </c>
      <c r="D101" s="11">
        <v>7</v>
      </c>
      <c r="E101" s="9">
        <v>126</v>
      </c>
      <c r="F101" s="9"/>
      <c r="G101" s="9">
        <v>0.08397619</v>
      </c>
      <c r="H101" s="9">
        <v>0.067796825</v>
      </c>
      <c r="I101" s="9">
        <v>0.159252381</v>
      </c>
      <c r="J101" s="9">
        <f t="shared" si="6"/>
        <v>0.0155512698</v>
      </c>
      <c r="K101" s="9">
        <f t="shared" si="7"/>
        <v>0.06531533316</v>
      </c>
      <c r="L101" s="12">
        <v>0.64</v>
      </c>
      <c r="M101" s="12">
        <f t="shared" si="8"/>
        <v>0.8256</v>
      </c>
    </row>
    <row r="102" spans="2:13" ht="16.5">
      <c r="B102" s="9">
        <v>89</v>
      </c>
      <c r="C102" s="10" t="s">
        <v>45</v>
      </c>
      <c r="D102" s="11">
        <v>10</v>
      </c>
      <c r="E102" s="9">
        <v>132.8</v>
      </c>
      <c r="F102" s="9"/>
      <c r="G102" s="9">
        <v>0.079676205</v>
      </c>
      <c r="H102" s="9">
        <v>0.12060994</v>
      </c>
      <c r="I102" s="9">
        <v>0.151097892</v>
      </c>
      <c r="J102" s="9">
        <f t="shared" si="6"/>
        <v>0.017569201849999997</v>
      </c>
      <c r="K102" s="9">
        <f t="shared" si="7"/>
        <v>0.07379064777</v>
      </c>
      <c r="L102" s="12">
        <v>0.72</v>
      </c>
      <c r="M102" s="12">
        <f t="shared" si="8"/>
        <v>0.9288</v>
      </c>
    </row>
    <row r="103" spans="2:13" ht="16.5">
      <c r="B103" s="9">
        <v>90</v>
      </c>
      <c r="C103" s="10" t="s">
        <v>46</v>
      </c>
      <c r="D103" s="11">
        <v>1</v>
      </c>
      <c r="E103" s="9">
        <v>261.5</v>
      </c>
      <c r="F103" s="9">
        <v>0.298351816</v>
      </c>
      <c r="G103" s="9">
        <v>0.067437859</v>
      </c>
      <c r="H103" s="9">
        <v>0.057167113</v>
      </c>
      <c r="I103" s="9">
        <v>0.127889101</v>
      </c>
      <c r="J103" s="9">
        <f t="shared" si="6"/>
        <v>0.02754229445</v>
      </c>
      <c r="K103" s="9">
        <f t="shared" si="7"/>
        <v>0.11567763669</v>
      </c>
      <c r="L103" s="12">
        <v>1.13</v>
      </c>
      <c r="M103" s="12">
        <f t="shared" si="8"/>
        <v>1.4577</v>
      </c>
    </row>
    <row r="104" spans="2:13" ht="16.5">
      <c r="B104" s="9">
        <v>91</v>
      </c>
      <c r="C104" s="10" t="s">
        <v>46</v>
      </c>
      <c r="D104" s="11">
        <v>3</v>
      </c>
      <c r="E104" s="9">
        <v>321.11</v>
      </c>
      <c r="F104" s="9">
        <v>0.36803463</v>
      </c>
      <c r="G104" s="9">
        <v>0.0878702</v>
      </c>
      <c r="H104" s="9">
        <v>0.073157485</v>
      </c>
      <c r="I104" s="9">
        <v>0.166636978</v>
      </c>
      <c r="J104" s="9">
        <f t="shared" si="6"/>
        <v>0.03478496465</v>
      </c>
      <c r="K104" s="9">
        <f t="shared" si="7"/>
        <v>0.14609685153000002</v>
      </c>
      <c r="L104" s="12">
        <v>1.43</v>
      </c>
      <c r="M104" s="12">
        <f t="shared" si="8"/>
        <v>1.8447</v>
      </c>
    </row>
    <row r="105" spans="2:13" ht="16.5">
      <c r="B105" s="9">
        <v>92</v>
      </c>
      <c r="C105" s="10" t="s">
        <v>46</v>
      </c>
      <c r="D105" s="11">
        <v>10</v>
      </c>
      <c r="E105" s="9">
        <v>79.8</v>
      </c>
      <c r="F105" s="9">
        <v>0.157070175</v>
      </c>
      <c r="G105" s="9">
        <v>0.08839599</v>
      </c>
      <c r="H105" s="9">
        <v>0.05352381</v>
      </c>
      <c r="I105" s="9">
        <v>0.167634085</v>
      </c>
      <c r="J105" s="9">
        <f t="shared" si="6"/>
        <v>0.023331203000000002</v>
      </c>
      <c r="K105" s="9">
        <f t="shared" si="7"/>
        <v>0.09799105260000002</v>
      </c>
      <c r="L105" s="12">
        <v>0.96</v>
      </c>
      <c r="M105" s="12">
        <f t="shared" si="8"/>
        <v>1.2384</v>
      </c>
    </row>
    <row r="106" spans="2:13" ht="16.5">
      <c r="B106" s="9">
        <v>93</v>
      </c>
      <c r="C106" s="10" t="s">
        <v>46</v>
      </c>
      <c r="D106" s="11">
        <v>13</v>
      </c>
      <c r="E106" s="9">
        <v>64</v>
      </c>
      <c r="F106" s="9">
        <v>0.23181875</v>
      </c>
      <c r="G106" s="9">
        <v>0.055109375</v>
      </c>
      <c r="H106" s="9">
        <v>0.0667375</v>
      </c>
      <c r="I106" s="9">
        <v>0.104509375</v>
      </c>
      <c r="J106" s="9">
        <f t="shared" si="6"/>
        <v>0.02290875</v>
      </c>
      <c r="K106" s="9">
        <f t="shared" si="7"/>
        <v>0.09621675</v>
      </c>
      <c r="L106" s="12">
        <v>0.94</v>
      </c>
      <c r="M106" s="12">
        <f t="shared" si="8"/>
        <v>1.2126</v>
      </c>
    </row>
    <row r="107" spans="2:13" ht="16.5">
      <c r="B107" s="9">
        <v>94</v>
      </c>
      <c r="C107" s="10" t="s">
        <v>47</v>
      </c>
      <c r="D107" s="11">
        <v>1</v>
      </c>
      <c r="E107" s="9">
        <v>83.3</v>
      </c>
      <c r="F107" s="9">
        <v>0.227241297</v>
      </c>
      <c r="G107" s="9">
        <v>0.084681873</v>
      </c>
      <c r="H107" s="9">
        <v>0.064093637</v>
      </c>
      <c r="I107" s="9">
        <v>0.160590636</v>
      </c>
      <c r="J107" s="9">
        <f t="shared" si="6"/>
        <v>0.026830372150000007</v>
      </c>
      <c r="K107" s="9">
        <f t="shared" si="7"/>
        <v>0.11268756303000003</v>
      </c>
      <c r="L107" s="12">
        <v>1.1</v>
      </c>
      <c r="M107" s="12">
        <f t="shared" si="8"/>
        <v>1.4190000000000003</v>
      </c>
    </row>
    <row r="108" spans="2:13" ht="16.5">
      <c r="B108" s="9">
        <v>95</v>
      </c>
      <c r="C108" s="10" t="s">
        <v>47</v>
      </c>
      <c r="D108" s="11">
        <v>2</v>
      </c>
      <c r="E108" s="9">
        <v>140.7</v>
      </c>
      <c r="F108" s="9">
        <v>0.265435679</v>
      </c>
      <c r="G108" s="9">
        <v>0.100270078</v>
      </c>
      <c r="H108" s="9">
        <v>0.106248756</v>
      </c>
      <c r="I108" s="9">
        <v>0.190152097</v>
      </c>
      <c r="J108" s="9">
        <f t="shared" si="6"/>
        <v>0.033105330499999995</v>
      </c>
      <c r="K108" s="9">
        <f t="shared" si="7"/>
        <v>0.1390423881</v>
      </c>
      <c r="L108" s="12">
        <v>1.36</v>
      </c>
      <c r="M108" s="12">
        <f t="shared" si="8"/>
        <v>1.7544000000000002</v>
      </c>
    </row>
    <row r="109" spans="2:13" ht="16.5">
      <c r="B109" s="9">
        <v>96</v>
      </c>
      <c r="C109" s="10" t="s">
        <v>47</v>
      </c>
      <c r="D109" s="11">
        <v>4</v>
      </c>
      <c r="E109" s="9">
        <v>127.2</v>
      </c>
      <c r="F109" s="9">
        <v>0.368014151</v>
      </c>
      <c r="G109" s="9">
        <v>0.11091195</v>
      </c>
      <c r="H109" s="9">
        <v>0.067157233</v>
      </c>
      <c r="I109" s="9">
        <v>0.210333333</v>
      </c>
      <c r="J109" s="9">
        <f t="shared" si="6"/>
        <v>0.03782083335</v>
      </c>
      <c r="K109" s="9">
        <f t="shared" si="7"/>
        <v>0.15884750006999998</v>
      </c>
      <c r="L109" s="12">
        <v>1.55</v>
      </c>
      <c r="M109" s="12">
        <f t="shared" si="8"/>
        <v>1.9995</v>
      </c>
    </row>
    <row r="110" spans="2:13" ht="16.5">
      <c r="B110" s="9">
        <v>97</v>
      </c>
      <c r="C110" s="10" t="s">
        <v>47</v>
      </c>
      <c r="D110" s="11">
        <v>5</v>
      </c>
      <c r="E110" s="9">
        <v>153.9</v>
      </c>
      <c r="F110" s="9"/>
      <c r="G110" s="9">
        <v>0.091669916</v>
      </c>
      <c r="H110" s="9">
        <v>0.055506173</v>
      </c>
      <c r="I110" s="9">
        <v>0.173842755</v>
      </c>
      <c r="J110" s="9">
        <f t="shared" si="6"/>
        <v>0.0160509422</v>
      </c>
      <c r="K110" s="9">
        <f t="shared" si="7"/>
        <v>0.06741395724000002</v>
      </c>
      <c r="L110" s="12">
        <v>0.66</v>
      </c>
      <c r="M110" s="12">
        <f t="shared" si="8"/>
        <v>0.8514</v>
      </c>
    </row>
    <row r="111" spans="2:13" ht="16.5">
      <c r="B111" s="9">
        <v>98</v>
      </c>
      <c r="C111" s="10" t="s">
        <v>47</v>
      </c>
      <c r="D111" s="11">
        <v>6</v>
      </c>
      <c r="E111" s="9">
        <v>588.8</v>
      </c>
      <c r="F111" s="9">
        <v>0.306716712</v>
      </c>
      <c r="G111" s="9">
        <v>0.071881793</v>
      </c>
      <c r="H111" s="9">
        <v>0.065286685</v>
      </c>
      <c r="I111" s="9">
        <v>0.136316576</v>
      </c>
      <c r="J111" s="9">
        <f t="shared" si="6"/>
        <v>0.029010088300000004</v>
      </c>
      <c r="K111" s="9">
        <f t="shared" si="7"/>
        <v>0.12184237086</v>
      </c>
      <c r="L111" s="12">
        <v>1.19</v>
      </c>
      <c r="M111" s="12">
        <f t="shared" si="8"/>
        <v>1.5351</v>
      </c>
    </row>
    <row r="112" spans="2:13" ht="16.5">
      <c r="B112" s="9">
        <v>99</v>
      </c>
      <c r="C112" s="10" t="s">
        <v>48</v>
      </c>
      <c r="D112" s="11">
        <v>1</v>
      </c>
      <c r="E112" s="9">
        <v>213.4</v>
      </c>
      <c r="F112" s="9">
        <v>0.327094946</v>
      </c>
      <c r="G112" s="9">
        <v>0.054012251</v>
      </c>
      <c r="H112" s="9">
        <v>0.073584992</v>
      </c>
      <c r="I112" s="9">
        <v>0.10242879</v>
      </c>
      <c r="J112" s="9">
        <f t="shared" si="6"/>
        <v>0.02785604895</v>
      </c>
      <c r="K112" s="9">
        <f t="shared" si="7"/>
        <v>0.11699540559</v>
      </c>
      <c r="L112" s="12">
        <v>1.14</v>
      </c>
      <c r="M112" s="12">
        <f t="shared" si="8"/>
        <v>1.4706</v>
      </c>
    </row>
    <row r="113" spans="2:13" ht="16.5">
      <c r="B113" s="9">
        <v>100</v>
      </c>
      <c r="C113" s="10" t="s">
        <v>48</v>
      </c>
      <c r="D113" s="11">
        <v>2</v>
      </c>
      <c r="E113" s="9">
        <v>255.55</v>
      </c>
      <c r="F113" s="9">
        <v>0.455445118</v>
      </c>
      <c r="G113" s="9">
        <v>0.069008022</v>
      </c>
      <c r="H113" s="9">
        <v>0.075211896</v>
      </c>
      <c r="I113" s="9">
        <v>0.130866758</v>
      </c>
      <c r="J113" s="9">
        <f t="shared" si="6"/>
        <v>0.0365265897</v>
      </c>
      <c r="K113" s="9">
        <f t="shared" si="7"/>
        <v>0.15341167674</v>
      </c>
      <c r="L113" s="12">
        <v>1.5</v>
      </c>
      <c r="M113" s="12">
        <f t="shared" si="8"/>
        <v>1.935</v>
      </c>
    </row>
    <row r="114" spans="2:13" ht="16.5">
      <c r="B114" s="9">
        <v>101</v>
      </c>
      <c r="C114" s="10" t="s">
        <v>48</v>
      </c>
      <c r="D114" s="11">
        <v>3</v>
      </c>
      <c r="E114" s="9">
        <v>150.3</v>
      </c>
      <c r="F114" s="9">
        <v>0.249155844</v>
      </c>
      <c r="G114" s="9">
        <v>0.067360581</v>
      </c>
      <c r="H114" s="9">
        <v>0.057101604</v>
      </c>
      <c r="I114" s="9">
        <v>0.127742552</v>
      </c>
      <c r="J114" s="9">
        <f t="shared" si="6"/>
        <v>0.02506802905</v>
      </c>
      <c r="K114" s="9">
        <f t="shared" si="7"/>
        <v>0.10528572201</v>
      </c>
      <c r="L114" s="12">
        <v>1.03</v>
      </c>
      <c r="M114" s="12">
        <f t="shared" si="8"/>
        <v>1.3287</v>
      </c>
    </row>
    <row r="115" spans="2:13" ht="16.5">
      <c r="B115" s="9">
        <v>102</v>
      </c>
      <c r="C115" s="10" t="s">
        <v>48</v>
      </c>
      <c r="D115" s="11">
        <v>4</v>
      </c>
      <c r="E115" s="9">
        <v>72</v>
      </c>
      <c r="F115" s="9">
        <v>0.184744444</v>
      </c>
      <c r="G115" s="9">
        <v>0.097972222</v>
      </c>
      <c r="H115" s="9">
        <v>0.074152778</v>
      </c>
      <c r="I115" s="9">
        <v>0.185794444</v>
      </c>
      <c r="J115" s="9">
        <f t="shared" si="6"/>
        <v>0.027133194399999998</v>
      </c>
      <c r="K115" s="9">
        <f t="shared" si="7"/>
        <v>0.11395941647999999</v>
      </c>
      <c r="L115" s="12">
        <v>1.11</v>
      </c>
      <c r="M115" s="12">
        <f t="shared" si="8"/>
        <v>1.4319000000000002</v>
      </c>
    </row>
    <row r="116" spans="2:13" ht="16.5">
      <c r="B116" s="9">
        <v>103</v>
      </c>
      <c r="C116" s="10" t="s">
        <v>48</v>
      </c>
      <c r="D116" s="11">
        <v>5</v>
      </c>
      <c r="E116" s="9">
        <v>190.23</v>
      </c>
      <c r="F116" s="9">
        <v>0.293141986</v>
      </c>
      <c r="G116" s="9">
        <v>0.074162855</v>
      </c>
      <c r="H116" s="9">
        <v>0.056132051</v>
      </c>
      <c r="I116" s="9">
        <v>0.14064238</v>
      </c>
      <c r="J116" s="9">
        <f t="shared" si="6"/>
        <v>0.028203963600000003</v>
      </c>
      <c r="K116" s="9">
        <f t="shared" si="7"/>
        <v>0.11845664712000001</v>
      </c>
      <c r="L116" s="12">
        <v>1.16</v>
      </c>
      <c r="M116" s="12">
        <f t="shared" si="8"/>
        <v>1.4964</v>
      </c>
    </row>
    <row r="117" spans="2:13" ht="16.5">
      <c r="B117" s="9">
        <v>104</v>
      </c>
      <c r="C117" s="10" t="s">
        <v>48</v>
      </c>
      <c r="D117" s="11" t="s">
        <v>49</v>
      </c>
      <c r="E117" s="9">
        <v>118.22</v>
      </c>
      <c r="F117" s="9"/>
      <c r="G117" s="9">
        <v>0.11933683</v>
      </c>
      <c r="H117" s="9">
        <v>0.099355439</v>
      </c>
      <c r="I117" s="9">
        <v>0.226310269</v>
      </c>
      <c r="J117" s="9">
        <f t="shared" si="6"/>
        <v>0.022250126899999997</v>
      </c>
      <c r="K117" s="9">
        <f t="shared" si="7"/>
        <v>0.09345053298</v>
      </c>
      <c r="L117" s="12">
        <v>0.91</v>
      </c>
      <c r="M117" s="12">
        <f t="shared" si="8"/>
        <v>1.1739000000000002</v>
      </c>
    </row>
    <row r="118" spans="2:13" ht="16.5">
      <c r="B118" s="9">
        <v>105</v>
      </c>
      <c r="C118" s="10" t="s">
        <v>48</v>
      </c>
      <c r="D118" s="11">
        <v>9</v>
      </c>
      <c r="E118" s="9">
        <v>162.3</v>
      </c>
      <c r="F118" s="9">
        <v>0.225381392</v>
      </c>
      <c r="G118" s="9">
        <v>0.086925447</v>
      </c>
      <c r="H118" s="9">
        <v>0.098687616</v>
      </c>
      <c r="I118" s="9">
        <v>0.164845348</v>
      </c>
      <c r="J118" s="9">
        <f t="shared" si="6"/>
        <v>0.028791990150000002</v>
      </c>
      <c r="K118" s="9">
        <f t="shared" si="7"/>
        <v>0.12092635863000002</v>
      </c>
      <c r="L118" s="12">
        <v>1.18</v>
      </c>
      <c r="M118" s="12">
        <f t="shared" si="8"/>
        <v>1.5222</v>
      </c>
    </row>
    <row r="119" spans="2:13" ht="16.5">
      <c r="B119" s="9">
        <v>106</v>
      </c>
      <c r="C119" s="10" t="s">
        <v>48</v>
      </c>
      <c r="D119" s="11">
        <v>8</v>
      </c>
      <c r="E119" s="9">
        <v>145</v>
      </c>
      <c r="F119" s="9">
        <v>0.16230069</v>
      </c>
      <c r="G119" s="9">
        <v>0.048648276</v>
      </c>
      <c r="H119" s="9">
        <v>0.066277241</v>
      </c>
      <c r="I119" s="9">
        <v>0.092256552</v>
      </c>
      <c r="J119" s="9">
        <f t="shared" si="6"/>
        <v>0.01847413795</v>
      </c>
      <c r="K119" s="9">
        <f t="shared" si="7"/>
        <v>0.07759137939</v>
      </c>
      <c r="L119" s="12">
        <v>0.76</v>
      </c>
      <c r="M119" s="12">
        <f t="shared" si="8"/>
        <v>0.9804</v>
      </c>
    </row>
    <row r="120" spans="2:13" ht="16.5">
      <c r="B120" s="9">
        <v>107</v>
      </c>
      <c r="C120" s="10" t="s">
        <v>48</v>
      </c>
      <c r="D120" s="11">
        <v>10</v>
      </c>
      <c r="E120" s="9">
        <v>141.2</v>
      </c>
      <c r="F120" s="9">
        <v>0.13405949</v>
      </c>
      <c r="G120" s="9">
        <v>0.074936261</v>
      </c>
      <c r="H120" s="9">
        <v>0.068060907</v>
      </c>
      <c r="I120" s="9">
        <v>0.142109065</v>
      </c>
      <c r="J120" s="9">
        <f t="shared" si="6"/>
        <v>0.020958286149999998</v>
      </c>
      <c r="K120" s="9">
        <f t="shared" si="7"/>
        <v>0.08802480183</v>
      </c>
      <c r="L120" s="12">
        <v>0.86</v>
      </c>
      <c r="M120" s="12">
        <f t="shared" si="8"/>
        <v>1.1094</v>
      </c>
    </row>
    <row r="121" spans="2:13" ht="16.5">
      <c r="B121" s="9">
        <v>108</v>
      </c>
      <c r="C121" s="10" t="s">
        <v>48</v>
      </c>
      <c r="D121" s="11">
        <v>11</v>
      </c>
      <c r="E121" s="9">
        <v>192.4</v>
      </c>
      <c r="F121" s="9">
        <v>0.175496881</v>
      </c>
      <c r="G121" s="9">
        <v>0.091658004</v>
      </c>
      <c r="H121" s="9">
        <v>0.066598753</v>
      </c>
      <c r="I121" s="9">
        <v>0.173820166</v>
      </c>
      <c r="J121" s="9">
        <f t="shared" si="6"/>
        <v>0.025378690199999995</v>
      </c>
      <c r="K121" s="9">
        <f t="shared" si="7"/>
        <v>0.10659049883999998</v>
      </c>
      <c r="L121" s="12">
        <v>1.04</v>
      </c>
      <c r="M121" s="12">
        <f t="shared" si="8"/>
        <v>1.3416000000000001</v>
      </c>
    </row>
    <row r="122" spans="2:13" ht="16.5">
      <c r="B122" s="9">
        <v>109</v>
      </c>
      <c r="C122" s="10" t="s">
        <v>48</v>
      </c>
      <c r="D122" s="11">
        <v>12</v>
      </c>
      <c r="E122" s="9">
        <v>177.6</v>
      </c>
      <c r="F122" s="9">
        <v>0.180039414</v>
      </c>
      <c r="G122" s="9">
        <v>0.059577703</v>
      </c>
      <c r="H122" s="9">
        <v>0.054111486</v>
      </c>
      <c r="I122" s="9">
        <v>0.112983108</v>
      </c>
      <c r="J122" s="9">
        <f t="shared" si="6"/>
        <v>0.02033558555</v>
      </c>
      <c r="K122" s="9">
        <f t="shared" si="7"/>
        <v>0.08540945930999999</v>
      </c>
      <c r="L122" s="12">
        <v>0.84</v>
      </c>
      <c r="M122" s="12">
        <f t="shared" si="8"/>
        <v>1.0836</v>
      </c>
    </row>
    <row r="123" spans="2:13" ht="16.5">
      <c r="B123" s="9">
        <v>110</v>
      </c>
      <c r="C123" s="10" t="s">
        <v>48</v>
      </c>
      <c r="D123" s="11">
        <v>13</v>
      </c>
      <c r="E123" s="9">
        <v>186.5</v>
      </c>
      <c r="F123" s="9">
        <v>0.196136193</v>
      </c>
      <c r="G123" s="9">
        <v>0.094557641</v>
      </c>
      <c r="H123" s="9">
        <v>0.062980161</v>
      </c>
      <c r="I123" s="9">
        <v>0.179319035</v>
      </c>
      <c r="J123" s="9">
        <f t="shared" si="6"/>
        <v>0.0266496515</v>
      </c>
      <c r="K123" s="9">
        <f t="shared" si="7"/>
        <v>0.11192853629999998</v>
      </c>
      <c r="L123" s="12">
        <v>1.09</v>
      </c>
      <c r="M123" s="12">
        <f t="shared" si="8"/>
        <v>1.4061000000000001</v>
      </c>
    </row>
    <row r="124" spans="2:13" ht="16.5">
      <c r="B124" s="9">
        <v>111</v>
      </c>
      <c r="C124" s="10" t="s">
        <v>48</v>
      </c>
      <c r="D124" s="11">
        <v>20</v>
      </c>
      <c r="E124" s="9">
        <v>228.4</v>
      </c>
      <c r="F124" s="9"/>
      <c r="G124" s="9">
        <v>0.09265324</v>
      </c>
      <c r="H124" s="9">
        <v>0.088827496</v>
      </c>
      <c r="I124" s="9">
        <v>0.175707531</v>
      </c>
      <c r="J124" s="9">
        <f t="shared" si="6"/>
        <v>0.01785941335</v>
      </c>
      <c r="K124" s="9">
        <f t="shared" si="7"/>
        <v>0.07500953607000001</v>
      </c>
      <c r="L124" s="12">
        <v>0.73</v>
      </c>
      <c r="M124" s="12">
        <f t="shared" si="8"/>
        <v>0.9417</v>
      </c>
    </row>
    <row r="125" spans="2:13" ht="16.5">
      <c r="B125" s="9">
        <v>112</v>
      </c>
      <c r="C125" s="10" t="s">
        <v>48</v>
      </c>
      <c r="D125" s="11">
        <v>21</v>
      </c>
      <c r="E125" s="9">
        <v>190.82</v>
      </c>
      <c r="F125" s="9">
        <v>0.065685987</v>
      </c>
      <c r="G125" s="9">
        <v>0.07393355</v>
      </c>
      <c r="H125" s="9">
        <v>0.100725291</v>
      </c>
      <c r="I125" s="9">
        <v>0.140207525</v>
      </c>
      <c r="J125" s="9">
        <f t="shared" si="6"/>
        <v>0.019027617650000002</v>
      </c>
      <c r="K125" s="9">
        <f t="shared" si="7"/>
        <v>0.07991599413</v>
      </c>
      <c r="L125" s="12">
        <v>0.78</v>
      </c>
      <c r="M125" s="12">
        <f t="shared" si="8"/>
        <v>1.0062</v>
      </c>
    </row>
    <row r="126" spans="2:13" ht="16.5">
      <c r="B126" s="9">
        <v>113</v>
      </c>
      <c r="C126" s="10" t="s">
        <v>48</v>
      </c>
      <c r="D126" s="11">
        <v>22</v>
      </c>
      <c r="E126" s="9">
        <v>203.3</v>
      </c>
      <c r="F126" s="9">
        <v>0.065428431</v>
      </c>
      <c r="G126" s="9">
        <v>0.086743728</v>
      </c>
      <c r="H126" s="9">
        <v>0.084037383</v>
      </c>
      <c r="I126" s="9">
        <v>0.164500738</v>
      </c>
      <c r="J126" s="9">
        <f t="shared" si="6"/>
        <v>0.020035514</v>
      </c>
      <c r="K126" s="9">
        <f t="shared" si="7"/>
        <v>0.08414915879999998</v>
      </c>
      <c r="L126" s="12">
        <v>0.82</v>
      </c>
      <c r="M126" s="12">
        <f t="shared" si="8"/>
        <v>1.0578</v>
      </c>
    </row>
    <row r="127" spans="2:13" ht="16.5">
      <c r="B127" s="9">
        <v>114</v>
      </c>
      <c r="C127" s="10" t="s">
        <v>48</v>
      </c>
      <c r="D127" s="11">
        <v>23</v>
      </c>
      <c r="E127" s="9">
        <v>47.9</v>
      </c>
      <c r="F127" s="9"/>
      <c r="G127" s="9">
        <v>0.147265136</v>
      </c>
      <c r="H127" s="9">
        <v>0.089169102</v>
      </c>
      <c r="I127" s="9">
        <v>0.279273486</v>
      </c>
      <c r="J127" s="9">
        <f t="shared" si="6"/>
        <v>0.025785386199999996</v>
      </c>
      <c r="K127" s="9">
        <f t="shared" si="7"/>
        <v>0.10829862204000001</v>
      </c>
      <c r="L127" s="12">
        <v>1.06</v>
      </c>
      <c r="M127" s="12">
        <f t="shared" si="8"/>
        <v>1.3674000000000002</v>
      </c>
    </row>
    <row r="128" spans="2:13" ht="16.5">
      <c r="B128" s="9">
        <v>115</v>
      </c>
      <c r="C128" s="10" t="s">
        <v>48</v>
      </c>
      <c r="D128" s="11">
        <v>24</v>
      </c>
      <c r="E128" s="9">
        <v>58.6</v>
      </c>
      <c r="F128" s="9"/>
      <c r="G128" s="9">
        <v>0.120375427</v>
      </c>
      <c r="H128" s="9">
        <v>0.109331058</v>
      </c>
      <c r="I128" s="9">
        <v>0.228279863</v>
      </c>
      <c r="J128" s="9">
        <f t="shared" si="6"/>
        <v>0.0228993174</v>
      </c>
      <c r="K128" s="9">
        <f t="shared" si="7"/>
        <v>0.09617713307999999</v>
      </c>
      <c r="L128" s="12">
        <v>0.94</v>
      </c>
      <c r="M128" s="12">
        <f t="shared" si="8"/>
        <v>1.2126</v>
      </c>
    </row>
    <row r="129" spans="2:13" ht="16.5">
      <c r="B129" s="9">
        <v>116</v>
      </c>
      <c r="C129" s="10" t="s">
        <v>48</v>
      </c>
      <c r="D129" s="11">
        <v>26</v>
      </c>
      <c r="E129" s="9">
        <v>89.2</v>
      </c>
      <c r="F129" s="9"/>
      <c r="G129" s="9">
        <v>0.118621076</v>
      </c>
      <c r="H129" s="9">
        <v>0.095766816</v>
      </c>
      <c r="I129" s="9">
        <v>0.224952915</v>
      </c>
      <c r="J129" s="9">
        <f t="shared" si="6"/>
        <v>0.021967040349999998</v>
      </c>
      <c r="K129" s="9">
        <f t="shared" si="7"/>
        <v>0.09226156947</v>
      </c>
      <c r="L129" s="12">
        <v>0.9</v>
      </c>
      <c r="M129" s="12">
        <f t="shared" si="8"/>
        <v>1.161</v>
      </c>
    </row>
    <row r="130" spans="2:13" ht="16.5">
      <c r="B130" s="9">
        <v>117</v>
      </c>
      <c r="C130" s="10" t="s">
        <v>48</v>
      </c>
      <c r="D130" s="11" t="s">
        <v>50</v>
      </c>
      <c r="E130" s="9">
        <v>139.63</v>
      </c>
      <c r="F130" s="9"/>
      <c r="G130" s="9">
        <v>0.101038459</v>
      </c>
      <c r="H130" s="9">
        <v>0.091768245</v>
      </c>
      <c r="I130" s="9">
        <v>0.191609253</v>
      </c>
      <c r="J130" s="9">
        <f t="shared" si="6"/>
        <v>0.01922079785</v>
      </c>
      <c r="K130" s="9">
        <f t="shared" si="7"/>
        <v>0.08072735096999999</v>
      </c>
      <c r="L130" s="12">
        <v>0.79</v>
      </c>
      <c r="M130" s="12">
        <f t="shared" si="8"/>
        <v>1.0191000000000001</v>
      </c>
    </row>
    <row r="131" spans="2:13" ht="16.5">
      <c r="B131" s="9">
        <v>118</v>
      </c>
      <c r="C131" s="10" t="s">
        <v>51</v>
      </c>
      <c r="D131" s="11" t="s">
        <v>52</v>
      </c>
      <c r="E131" s="9">
        <v>659.1</v>
      </c>
      <c r="F131" s="9">
        <v>0.520060689</v>
      </c>
      <c r="G131" s="9">
        <v>0.058863602</v>
      </c>
      <c r="H131" s="9">
        <v>0.053462904</v>
      </c>
      <c r="I131" s="9">
        <v>0.111628888</v>
      </c>
      <c r="J131" s="9">
        <f t="shared" si="6"/>
        <v>0.03720080415</v>
      </c>
      <c r="K131" s="9">
        <f t="shared" si="7"/>
        <v>0.15624337743000002</v>
      </c>
      <c r="L131" s="12">
        <v>1.53</v>
      </c>
      <c r="M131" s="12">
        <f t="shared" si="8"/>
        <v>1.9737</v>
      </c>
    </row>
    <row r="132" spans="2:13" ht="16.5">
      <c r="B132" s="9">
        <v>119</v>
      </c>
      <c r="C132" s="10" t="s">
        <v>51</v>
      </c>
      <c r="D132" s="11">
        <v>4</v>
      </c>
      <c r="E132" s="9">
        <v>116.3</v>
      </c>
      <c r="F132" s="9">
        <v>0.274935512</v>
      </c>
      <c r="G132" s="9">
        <v>0.090980224</v>
      </c>
      <c r="H132" s="9">
        <v>0.082632846</v>
      </c>
      <c r="I132" s="9">
        <v>0.172534824</v>
      </c>
      <c r="J132" s="9">
        <f t="shared" si="6"/>
        <v>0.0310541703</v>
      </c>
      <c r="K132" s="9">
        <f t="shared" si="7"/>
        <v>0.13042751526</v>
      </c>
      <c r="L132" s="12">
        <v>1.28</v>
      </c>
      <c r="M132" s="12">
        <f t="shared" si="8"/>
        <v>1.6512</v>
      </c>
    </row>
    <row r="133" spans="2:13" ht="16.5">
      <c r="B133" s="9">
        <v>120</v>
      </c>
      <c r="C133" s="10" t="s">
        <v>51</v>
      </c>
      <c r="D133" s="11">
        <v>5</v>
      </c>
      <c r="E133" s="9">
        <v>162.8</v>
      </c>
      <c r="F133" s="9">
        <v>0.224689189</v>
      </c>
      <c r="G133" s="9">
        <v>0.086658477</v>
      </c>
      <c r="H133" s="9">
        <v>0.078707617</v>
      </c>
      <c r="I133" s="9">
        <v>0.164339066</v>
      </c>
      <c r="J133" s="9">
        <f t="shared" si="6"/>
        <v>0.02771971745</v>
      </c>
      <c r="K133" s="9">
        <f t="shared" si="7"/>
        <v>0.11642281329000001</v>
      </c>
      <c r="L133" s="12">
        <v>1.14</v>
      </c>
      <c r="M133" s="12">
        <f t="shared" si="8"/>
        <v>1.4706</v>
      </c>
    </row>
    <row r="134" spans="2:13" ht="16.5">
      <c r="B134" s="9">
        <v>121</v>
      </c>
      <c r="C134" s="10" t="s">
        <v>51</v>
      </c>
      <c r="D134" s="11">
        <v>6</v>
      </c>
      <c r="E134" s="9">
        <v>305.2</v>
      </c>
      <c r="F134" s="9">
        <v>0.33525557</v>
      </c>
      <c r="G134" s="9">
        <v>0.092450852</v>
      </c>
      <c r="H134" s="9">
        <v>0.076971166</v>
      </c>
      <c r="I134" s="9">
        <v>0.175323722</v>
      </c>
      <c r="J134" s="9">
        <f t="shared" si="6"/>
        <v>0.034000065499999996</v>
      </c>
      <c r="K134" s="9">
        <f t="shared" si="7"/>
        <v>0.1428002751</v>
      </c>
      <c r="L134" s="12">
        <v>1.4</v>
      </c>
      <c r="M134" s="12">
        <f t="shared" si="8"/>
        <v>1.8059999999999998</v>
      </c>
    </row>
    <row r="135" spans="2:13" ht="16.5">
      <c r="B135" s="9">
        <v>122</v>
      </c>
      <c r="C135" s="10" t="s">
        <v>51</v>
      </c>
      <c r="D135" s="11">
        <v>9</v>
      </c>
      <c r="E135" s="9">
        <v>111.8</v>
      </c>
      <c r="F135" s="9">
        <v>0.308881932</v>
      </c>
      <c r="G135" s="9">
        <v>0.063094812</v>
      </c>
      <c r="H135" s="9">
        <v>0.066856887</v>
      </c>
      <c r="I135" s="9">
        <v>0.119652952</v>
      </c>
      <c r="J135" s="9">
        <f t="shared" si="6"/>
        <v>0.027924329150000003</v>
      </c>
      <c r="K135" s="9">
        <f t="shared" si="7"/>
        <v>0.11728218243</v>
      </c>
      <c r="L135" s="12">
        <v>1.15</v>
      </c>
      <c r="M135" s="12">
        <f t="shared" si="8"/>
        <v>1.4834999999999998</v>
      </c>
    </row>
    <row r="136" spans="2:13" ht="16.5">
      <c r="B136" s="9">
        <v>123</v>
      </c>
      <c r="C136" s="10" t="s">
        <v>51</v>
      </c>
      <c r="D136" s="11">
        <v>10</v>
      </c>
      <c r="E136" s="9">
        <v>313.8</v>
      </c>
      <c r="F136" s="9">
        <v>0.075810707</v>
      </c>
      <c r="G136" s="9">
        <v>0.078677502</v>
      </c>
      <c r="H136" s="9">
        <v>0.054444869</v>
      </c>
      <c r="I136" s="9">
        <v>0.149203952</v>
      </c>
      <c r="J136" s="9">
        <f t="shared" si="6"/>
        <v>0.017906851499999998</v>
      </c>
      <c r="K136" s="9">
        <f t="shared" si="7"/>
        <v>0.07520877629999999</v>
      </c>
      <c r="L136" s="12">
        <v>0.74</v>
      </c>
      <c r="M136" s="12">
        <f t="shared" si="8"/>
        <v>0.9546</v>
      </c>
    </row>
    <row r="137" spans="2:13" ht="16.5">
      <c r="B137" s="9">
        <v>124</v>
      </c>
      <c r="C137" s="10" t="s">
        <v>53</v>
      </c>
      <c r="D137" s="11">
        <v>1</v>
      </c>
      <c r="E137" s="9">
        <v>65.2</v>
      </c>
      <c r="F137" s="9"/>
      <c r="G137" s="9">
        <v>0.108190184</v>
      </c>
      <c r="H137" s="9">
        <v>0.147395706</v>
      </c>
      <c r="I137" s="9">
        <v>0.205171779</v>
      </c>
      <c r="J137" s="9">
        <f t="shared" si="6"/>
        <v>0.02303788345</v>
      </c>
      <c r="K137" s="9">
        <f t="shared" si="7"/>
        <v>0.09675911049</v>
      </c>
      <c r="L137" s="12">
        <v>0.95</v>
      </c>
      <c r="M137" s="12">
        <f t="shared" si="8"/>
        <v>1.2255</v>
      </c>
    </row>
    <row r="138" spans="2:13" ht="16.5">
      <c r="B138" s="9">
        <v>125</v>
      </c>
      <c r="C138" s="10" t="s">
        <v>53</v>
      </c>
      <c r="D138" s="11">
        <v>2</v>
      </c>
      <c r="E138" s="9">
        <v>67.43</v>
      </c>
      <c r="F138" s="9"/>
      <c r="G138" s="9">
        <v>0.10461219</v>
      </c>
      <c r="H138" s="9">
        <v>0.063342726</v>
      </c>
      <c r="I138" s="9">
        <v>0.198386475</v>
      </c>
      <c r="J138" s="9">
        <f t="shared" si="6"/>
        <v>0.01831706955</v>
      </c>
      <c r="K138" s="9">
        <f t="shared" si="7"/>
        <v>0.07693169211</v>
      </c>
      <c r="L138" s="12">
        <v>0.75</v>
      </c>
      <c r="M138" s="12">
        <f t="shared" si="8"/>
        <v>0.9675</v>
      </c>
    </row>
    <row r="139" spans="2:13" ht="16.5">
      <c r="B139" s="9">
        <v>126</v>
      </c>
      <c r="C139" s="10" t="s">
        <v>53</v>
      </c>
      <c r="D139" s="11">
        <v>3</v>
      </c>
      <c r="E139" s="9">
        <v>21.8</v>
      </c>
      <c r="F139" s="9"/>
      <c r="G139" s="9">
        <v>0.161788991</v>
      </c>
      <c r="H139" s="9">
        <v>0.293889908</v>
      </c>
      <c r="I139" s="9">
        <v>0.306816514</v>
      </c>
      <c r="J139" s="9">
        <f t="shared" si="6"/>
        <v>0.038124770649999994</v>
      </c>
      <c r="K139" s="9">
        <f t="shared" si="7"/>
        <v>0.16012403672999997</v>
      </c>
      <c r="L139" s="12">
        <v>1.57</v>
      </c>
      <c r="M139" s="12">
        <f t="shared" si="8"/>
        <v>2.0253</v>
      </c>
    </row>
    <row r="140" spans="2:13" ht="16.5">
      <c r="B140" s="9">
        <v>127</v>
      </c>
      <c r="C140" s="10" t="s">
        <v>54</v>
      </c>
      <c r="D140" s="11">
        <v>2</v>
      </c>
      <c r="E140" s="9">
        <v>117</v>
      </c>
      <c r="F140" s="9"/>
      <c r="G140" s="9">
        <v>0.090435897</v>
      </c>
      <c r="H140" s="9">
        <v>0.100391453</v>
      </c>
      <c r="I140" s="9">
        <v>0.171502564</v>
      </c>
      <c r="J140" s="9">
        <f t="shared" si="6"/>
        <v>0.018116495700000002</v>
      </c>
      <c r="K140" s="9">
        <f t="shared" si="7"/>
        <v>0.07608928194</v>
      </c>
      <c r="L140" s="12">
        <v>0.74</v>
      </c>
      <c r="M140" s="12">
        <f t="shared" si="8"/>
        <v>0.9546</v>
      </c>
    </row>
    <row r="141" spans="2:13" ht="16.5">
      <c r="B141" s="9">
        <v>128</v>
      </c>
      <c r="C141" s="10" t="s">
        <v>54</v>
      </c>
      <c r="D141" s="11">
        <v>4</v>
      </c>
      <c r="E141" s="9">
        <v>127.5</v>
      </c>
      <c r="F141" s="9"/>
      <c r="G141" s="9">
        <v>0.082988235</v>
      </c>
      <c r="H141" s="9">
        <v>0.108873725</v>
      </c>
      <c r="I141" s="9">
        <v>0.157378824</v>
      </c>
      <c r="J141" s="9">
        <f t="shared" si="6"/>
        <v>0.0174620392</v>
      </c>
      <c r="K141" s="9">
        <f t="shared" si="7"/>
        <v>0.07334056464000001</v>
      </c>
      <c r="L141" s="12">
        <v>0.72</v>
      </c>
      <c r="M141" s="12">
        <f t="shared" si="8"/>
        <v>0.9288</v>
      </c>
    </row>
    <row r="142" spans="2:13" ht="16.5">
      <c r="B142" s="9">
        <v>129</v>
      </c>
      <c r="C142" s="10" t="s">
        <v>55</v>
      </c>
      <c r="D142" s="11">
        <v>2</v>
      </c>
      <c r="E142" s="9">
        <v>88.3</v>
      </c>
      <c r="F142" s="9"/>
      <c r="G142" s="9">
        <v>0.119830125</v>
      </c>
      <c r="H142" s="9">
        <v>0.0725577191</v>
      </c>
      <c r="I142" s="9">
        <v>0.227245753</v>
      </c>
      <c r="J142" s="9">
        <f t="shared" si="6"/>
        <v>0.020981679855</v>
      </c>
      <c r="K142" s="9">
        <f t="shared" si="7"/>
        <v>0.08812305539099999</v>
      </c>
      <c r="L142" s="12">
        <v>0.86</v>
      </c>
      <c r="M142" s="12">
        <f t="shared" si="8"/>
        <v>1.1094</v>
      </c>
    </row>
    <row r="143" spans="2:13" ht="16.5">
      <c r="B143" s="9">
        <v>130</v>
      </c>
      <c r="C143" s="10" t="s">
        <v>55</v>
      </c>
      <c r="D143" s="11">
        <v>3</v>
      </c>
      <c r="E143" s="9">
        <v>74.4</v>
      </c>
      <c r="F143" s="9"/>
      <c r="G143" s="9">
        <v>0.094811828</v>
      </c>
      <c r="H143" s="9">
        <v>0.100465054</v>
      </c>
      <c r="I143" s="9">
        <v>0.179801075</v>
      </c>
      <c r="J143" s="9">
        <f t="shared" si="6"/>
        <v>0.01875389785</v>
      </c>
      <c r="K143" s="9">
        <f t="shared" si="7"/>
        <v>0.07876637097</v>
      </c>
      <c r="L143" s="12">
        <v>0.77</v>
      </c>
      <c r="M143" s="12">
        <f t="shared" si="8"/>
        <v>0.9933000000000001</v>
      </c>
    </row>
    <row r="144" spans="2:13" ht="16.5">
      <c r="B144" s="9">
        <v>131</v>
      </c>
      <c r="C144" s="10" t="s">
        <v>55</v>
      </c>
      <c r="D144" s="11">
        <v>4</v>
      </c>
      <c r="E144" s="9">
        <v>223.9</v>
      </c>
      <c r="F144" s="9"/>
      <c r="G144" s="9">
        <v>0.094515409</v>
      </c>
      <c r="H144" s="9">
        <v>0.076305494</v>
      </c>
      <c r="I144" s="9">
        <v>0.179238946</v>
      </c>
      <c r="J144" s="9">
        <f t="shared" si="6"/>
        <v>0.017502992449999998</v>
      </c>
      <c r="K144" s="9">
        <f t="shared" si="7"/>
        <v>0.07351256828999998</v>
      </c>
      <c r="L144" s="12">
        <v>0.72</v>
      </c>
      <c r="M144" s="12">
        <f t="shared" si="8"/>
        <v>0.9288</v>
      </c>
    </row>
    <row r="145" spans="2:13" ht="16.5">
      <c r="B145" s="9">
        <v>132</v>
      </c>
      <c r="C145" s="10" t="s">
        <v>56</v>
      </c>
      <c r="D145" s="11">
        <v>6</v>
      </c>
      <c r="E145" s="9">
        <v>188.5</v>
      </c>
      <c r="F145" s="9">
        <v>0.116704509</v>
      </c>
      <c r="G145" s="9">
        <v>0.074843501</v>
      </c>
      <c r="H145" s="9">
        <v>0.067976658</v>
      </c>
      <c r="I145" s="9">
        <v>0.141933156</v>
      </c>
      <c r="J145" s="9">
        <f t="shared" si="6"/>
        <v>0.020072891199999998</v>
      </c>
      <c r="K145" s="9">
        <f t="shared" si="7"/>
        <v>0.08430614303999999</v>
      </c>
      <c r="L145" s="12">
        <v>0.82</v>
      </c>
      <c r="M145" s="12">
        <f t="shared" si="8"/>
        <v>1.0578</v>
      </c>
    </row>
    <row r="146" spans="2:13" ht="16.5">
      <c r="B146" s="9">
        <v>133</v>
      </c>
      <c r="C146" s="10" t="s">
        <v>56</v>
      </c>
      <c r="D146" s="11">
        <v>8</v>
      </c>
      <c r="E146" s="9">
        <v>341.7</v>
      </c>
      <c r="F146" s="9"/>
      <c r="G146" s="9">
        <v>0.103219198</v>
      </c>
      <c r="H146" s="9">
        <v>0.093748903</v>
      </c>
      <c r="I146" s="9">
        <v>0.195744805</v>
      </c>
      <c r="J146" s="9">
        <f t="shared" si="6"/>
        <v>0.019635645299999997</v>
      </c>
      <c r="K146" s="9">
        <f t="shared" si="7"/>
        <v>0.08246971026</v>
      </c>
      <c r="L146" s="12">
        <v>0.81</v>
      </c>
      <c r="M146" s="12">
        <f t="shared" si="8"/>
        <v>1.0449000000000002</v>
      </c>
    </row>
    <row r="147" spans="2:13" ht="16.5">
      <c r="B147" s="9">
        <v>134</v>
      </c>
      <c r="C147" s="10" t="s">
        <v>56</v>
      </c>
      <c r="D147" s="11">
        <v>18</v>
      </c>
      <c r="E147" s="9">
        <v>152.4</v>
      </c>
      <c r="F147" s="9"/>
      <c r="G147" s="9">
        <v>0.092572178</v>
      </c>
      <c r="H147" s="9">
        <v>0.08407874</v>
      </c>
      <c r="I147" s="9">
        <v>0.175553806</v>
      </c>
      <c r="J147" s="9">
        <f t="shared" si="6"/>
        <v>0.0176102362</v>
      </c>
      <c r="K147" s="9">
        <f t="shared" si="7"/>
        <v>0.07396299204000001</v>
      </c>
      <c r="L147" s="12">
        <v>0.72</v>
      </c>
      <c r="M147" s="12">
        <f t="shared" si="8"/>
        <v>0.9288</v>
      </c>
    </row>
    <row r="148" spans="2:13" ht="16.5">
      <c r="B148" s="9">
        <v>135</v>
      </c>
      <c r="C148" s="10" t="s">
        <v>57</v>
      </c>
      <c r="D148" s="11">
        <v>2</v>
      </c>
      <c r="E148" s="9">
        <v>932.2</v>
      </c>
      <c r="F148" s="9">
        <v>0.522466424</v>
      </c>
      <c r="G148" s="9">
        <v>0.064319888</v>
      </c>
      <c r="H148" s="9">
        <v>0.05841858</v>
      </c>
      <c r="I148" s="9">
        <v>0.121976185</v>
      </c>
      <c r="J148" s="9">
        <f t="shared" si="6"/>
        <v>0.03835905385</v>
      </c>
      <c r="K148" s="9">
        <f t="shared" si="7"/>
        <v>0.16110802617</v>
      </c>
      <c r="L148" s="12">
        <v>1.58</v>
      </c>
      <c r="M148" s="12">
        <f t="shared" si="8"/>
        <v>2.0382000000000002</v>
      </c>
    </row>
    <row r="149" spans="2:13" ht="16.5">
      <c r="B149" s="9">
        <v>136</v>
      </c>
      <c r="C149" s="10" t="s">
        <v>58</v>
      </c>
      <c r="D149" s="11">
        <v>10</v>
      </c>
      <c r="E149" s="9">
        <v>236.8</v>
      </c>
      <c r="F149" s="9">
        <v>0.416971284</v>
      </c>
      <c r="G149" s="9">
        <v>0.10426098</v>
      </c>
      <c r="H149" s="9">
        <v>0.058620777</v>
      </c>
      <c r="I149" s="9">
        <v>0.197720439</v>
      </c>
      <c r="J149" s="9">
        <f t="shared" si="6"/>
        <v>0.038878674</v>
      </c>
      <c r="K149" s="9">
        <f t="shared" si="7"/>
        <v>0.16329043080000002</v>
      </c>
      <c r="L149" s="12">
        <v>1.6</v>
      </c>
      <c r="M149" s="12">
        <f t="shared" si="8"/>
        <v>2.064</v>
      </c>
    </row>
    <row r="150" spans="2:13" ht="16.5">
      <c r="B150" s="9">
        <v>137</v>
      </c>
      <c r="C150" s="10" t="s">
        <v>59</v>
      </c>
      <c r="D150" s="11">
        <v>2</v>
      </c>
      <c r="E150" s="9">
        <v>122.7</v>
      </c>
      <c r="F150" s="9">
        <v>0.114661777</v>
      </c>
      <c r="G150" s="9">
        <v>0.057489813</v>
      </c>
      <c r="H150" s="9">
        <v>0.052215159</v>
      </c>
      <c r="I150" s="9">
        <v>0.109023635</v>
      </c>
      <c r="J150" s="9">
        <f t="shared" si="6"/>
        <v>0.016669519200000003</v>
      </c>
      <c r="K150" s="9">
        <f t="shared" si="7"/>
        <v>0.07001198064</v>
      </c>
      <c r="L150" s="12">
        <v>0.68</v>
      </c>
      <c r="M150" s="12">
        <f t="shared" si="8"/>
        <v>0.8772000000000001</v>
      </c>
    </row>
    <row r="151" spans="2:13" ht="16.5">
      <c r="B151" s="9">
        <v>138</v>
      </c>
      <c r="C151" s="10" t="s">
        <v>59</v>
      </c>
      <c r="D151" s="11">
        <v>4</v>
      </c>
      <c r="E151" s="9">
        <v>124.1</v>
      </c>
      <c r="F151" s="9"/>
      <c r="G151" s="9">
        <v>0.085261886</v>
      </c>
      <c r="H151" s="9">
        <v>0.077439162</v>
      </c>
      <c r="I151" s="9">
        <v>0.161690572</v>
      </c>
      <c r="J151" s="9">
        <f t="shared" si="6"/>
        <v>0.016219581</v>
      </c>
      <c r="K151" s="9">
        <f t="shared" si="7"/>
        <v>0.06812224019999999</v>
      </c>
      <c r="L151" s="12">
        <v>0.67</v>
      </c>
      <c r="M151" s="12">
        <f t="shared" si="8"/>
        <v>0.8643000000000001</v>
      </c>
    </row>
    <row r="152" spans="2:13" ht="16.5">
      <c r="B152" s="14"/>
      <c r="C152" s="14"/>
      <c r="D152" s="15"/>
      <c r="E152" s="15">
        <f>SUM(E14:E151)</f>
        <v>61220.32</v>
      </c>
      <c r="F152" s="15"/>
      <c r="G152" s="15"/>
      <c r="H152" s="15"/>
      <c r="I152" s="15"/>
      <c r="J152" s="15"/>
      <c r="K152" s="15"/>
      <c r="L152" s="15"/>
      <c r="M152" s="16"/>
    </row>
    <row r="153" spans="2:13" ht="16.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ht="16.5">
      <c r="B154" s="4" t="s">
        <v>60</v>
      </c>
      <c r="C154" s="4"/>
      <c r="D154" s="4"/>
      <c r="E154" s="1" t="s">
        <v>61</v>
      </c>
      <c r="F154" s="17"/>
      <c r="G154" s="1"/>
      <c r="H154" s="1"/>
      <c r="I154" s="1" t="s">
        <v>62</v>
      </c>
      <c r="J154" s="1"/>
      <c r="K154" s="1"/>
      <c r="L154" s="1"/>
      <c r="M154" s="17" t="s">
        <v>63</v>
      </c>
    </row>
  </sheetData>
  <sheetProtection selectLockedCells="1" selectUnlockedCells="1"/>
  <mergeCells count="19">
    <mergeCell ref="L3:M3"/>
    <mergeCell ref="L4:M4"/>
    <mergeCell ref="L5:M5"/>
    <mergeCell ref="B8:M8"/>
    <mergeCell ref="B9:M9"/>
    <mergeCell ref="B10:M10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B154:D154"/>
  </mergeCells>
  <printOptions/>
  <pageMargins left="0.4215277777777778" right="0.7479166666666667" top="0.6645833333333333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2018-02-01T12:17:26Z</cp:lastPrinted>
  <dcterms:created xsi:type="dcterms:W3CDTF">1996-10-08T23:32:33Z</dcterms:created>
  <dcterms:modified xsi:type="dcterms:W3CDTF">2018-02-13T13:18:59Z</dcterms:modified>
  <cp:category/>
  <cp:version/>
  <cp:contentType/>
  <cp:contentStatus/>
  <cp:revision>7</cp:revision>
</cp:coreProperties>
</file>